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9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IFS\COPLAN\PAT\PAT 2022\"/>
    </mc:Choice>
  </mc:AlternateContent>
  <xr:revisionPtr revIDLastSave="0" documentId="13_ncr:1_{DAFBAF15-AC9A-4AFD-8247-27A3806CD1D7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MATRIZ DE RISCOS" sheetId="21" state="hidden" r:id="rId1"/>
    <sheet name="Listas" sheetId="22" state="hidden" r:id="rId2"/>
    <sheet name="CAMPUS PROPRIÁ" sheetId="32" r:id="rId3"/>
    <sheet name="M. DE RISCOS - PROPRIÁ" sheetId="4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P12" i="32" l="1"/>
  <c r="P39" i="32"/>
  <c r="K86" i="44" l="1"/>
  <c r="L86" i="44" s="1"/>
  <c r="P88" i="32"/>
  <c r="Q88" i="32"/>
  <c r="K91" i="44"/>
  <c r="L91" i="44" s="1"/>
  <c r="K90" i="44"/>
  <c r="L90" i="44" s="1"/>
  <c r="K89" i="44"/>
  <c r="L89" i="44" s="1"/>
  <c r="K88" i="44"/>
  <c r="L88" i="44" s="1"/>
  <c r="K87" i="44"/>
  <c r="L87" i="44" s="1"/>
  <c r="K85" i="44"/>
  <c r="L85" i="44" s="1"/>
  <c r="K84" i="44"/>
  <c r="L84" i="44" s="1"/>
  <c r="K83" i="44"/>
  <c r="L83" i="44" s="1"/>
  <c r="K82" i="44"/>
  <c r="L82" i="44" s="1"/>
  <c r="K81" i="44"/>
  <c r="L81" i="44" s="1"/>
  <c r="K80" i="44"/>
  <c r="L80" i="44" s="1"/>
  <c r="K79" i="44"/>
  <c r="L79" i="44" s="1"/>
  <c r="K78" i="44"/>
  <c r="L78" i="44" s="1"/>
  <c r="K77" i="44"/>
  <c r="L77" i="44" s="1"/>
  <c r="K76" i="44"/>
  <c r="L76" i="44" s="1"/>
  <c r="K75" i="44"/>
  <c r="L75" i="44" s="1"/>
  <c r="K74" i="44"/>
  <c r="L74" i="44" s="1"/>
  <c r="K73" i="44"/>
  <c r="L73" i="44" s="1"/>
  <c r="K72" i="44"/>
  <c r="L72" i="44" s="1"/>
  <c r="K71" i="44"/>
  <c r="L71" i="44" s="1"/>
  <c r="K70" i="44"/>
  <c r="L70" i="44" s="1"/>
  <c r="K69" i="44"/>
  <c r="L69" i="44" s="1"/>
  <c r="K68" i="44"/>
  <c r="L68" i="44" s="1"/>
  <c r="K67" i="44"/>
  <c r="L67" i="44" s="1"/>
  <c r="K66" i="44"/>
  <c r="L66" i="44" s="1"/>
  <c r="K65" i="44"/>
  <c r="L65" i="44" s="1"/>
  <c r="K64" i="44"/>
  <c r="L64" i="44" s="1"/>
  <c r="K63" i="44"/>
  <c r="L63" i="44" s="1"/>
  <c r="K62" i="44"/>
  <c r="L62" i="44" s="1"/>
  <c r="K61" i="44"/>
  <c r="L61" i="44" s="1"/>
  <c r="K60" i="44"/>
  <c r="L60" i="44" s="1"/>
  <c r="K59" i="44"/>
  <c r="L59" i="44" s="1"/>
  <c r="K58" i="44"/>
  <c r="L58" i="44" s="1"/>
  <c r="K57" i="44"/>
  <c r="L57" i="44" s="1"/>
  <c r="K56" i="44"/>
  <c r="L56" i="44" s="1"/>
  <c r="K55" i="44"/>
  <c r="L55" i="44" s="1"/>
  <c r="K54" i="44"/>
  <c r="L54" i="44" s="1"/>
  <c r="K53" i="44"/>
  <c r="L53" i="44" s="1"/>
  <c r="K52" i="44"/>
  <c r="L52" i="44" s="1"/>
  <c r="K51" i="44"/>
  <c r="L51" i="44" s="1"/>
  <c r="K50" i="44"/>
  <c r="L50" i="44" s="1"/>
  <c r="K49" i="44"/>
  <c r="L49" i="44" s="1"/>
  <c r="K48" i="44"/>
  <c r="L48" i="44" s="1"/>
  <c r="K47" i="44"/>
  <c r="L47" i="44" s="1"/>
  <c r="K46" i="44"/>
  <c r="L46" i="44" s="1"/>
  <c r="K45" i="44"/>
  <c r="L45" i="44" s="1"/>
  <c r="K44" i="44"/>
  <c r="L44" i="44" s="1"/>
  <c r="K43" i="44"/>
  <c r="L43" i="44" s="1"/>
  <c r="K42" i="44"/>
  <c r="L42" i="44" s="1"/>
  <c r="K41" i="44"/>
  <c r="L41" i="44" s="1"/>
  <c r="K40" i="44"/>
  <c r="L40" i="44" s="1"/>
  <c r="K39" i="44"/>
  <c r="L39" i="44" s="1"/>
  <c r="K38" i="44"/>
  <c r="L38" i="44" s="1"/>
  <c r="K37" i="44"/>
  <c r="L37" i="44" s="1"/>
  <c r="K36" i="44"/>
  <c r="L36" i="44" s="1"/>
  <c r="K35" i="44"/>
  <c r="L35" i="44" s="1"/>
  <c r="K34" i="44"/>
  <c r="L34" i="44" s="1"/>
  <c r="K33" i="44"/>
  <c r="L33" i="44" s="1"/>
  <c r="K32" i="44"/>
  <c r="L32" i="44" s="1"/>
  <c r="K31" i="44"/>
  <c r="L31" i="44" s="1"/>
  <c r="K30" i="44"/>
  <c r="L30" i="44" s="1"/>
  <c r="K29" i="44"/>
  <c r="L29" i="44" s="1"/>
  <c r="K28" i="44"/>
  <c r="L28" i="44" s="1"/>
  <c r="K27" i="44"/>
  <c r="L27" i="44" s="1"/>
  <c r="K26" i="44"/>
  <c r="L26" i="44" s="1"/>
  <c r="K25" i="44"/>
  <c r="L25" i="44" s="1"/>
  <c r="K24" i="44"/>
  <c r="L24" i="44" s="1"/>
  <c r="K23" i="44"/>
  <c r="L23" i="44" s="1"/>
  <c r="K22" i="44"/>
  <c r="L22" i="44" s="1"/>
  <c r="K21" i="44"/>
  <c r="L21" i="44" s="1"/>
  <c r="K20" i="44"/>
  <c r="L20" i="44" s="1"/>
  <c r="K19" i="44"/>
  <c r="L19" i="44" s="1"/>
  <c r="K18" i="44"/>
  <c r="L18" i="44" s="1"/>
  <c r="K17" i="44"/>
  <c r="L17" i="44" s="1"/>
  <c r="K16" i="44"/>
  <c r="L16" i="44" s="1"/>
  <c r="K15" i="44"/>
  <c r="L15" i="44" s="1"/>
  <c r="K14" i="44"/>
  <c r="L14" i="44" s="1"/>
  <c r="K13" i="44"/>
  <c r="L13" i="44" s="1"/>
  <c r="K12" i="44"/>
  <c r="L12" i="44" s="1"/>
  <c r="K11" i="44"/>
  <c r="L11" i="44" s="1"/>
  <c r="K10" i="44"/>
  <c r="L10" i="44" s="1"/>
  <c r="K9" i="44"/>
  <c r="L9" i="44" s="1"/>
  <c r="K8" i="44"/>
  <c r="L8" i="44" s="1"/>
  <c r="K7" i="44"/>
  <c r="L7" i="44" s="1"/>
  <c r="K6" i="44"/>
  <c r="L6" i="44" s="1"/>
  <c r="K5" i="44"/>
  <c r="L5" i="44" s="1"/>
  <c r="K4" i="44"/>
  <c r="L4" i="44" s="1"/>
  <c r="K5" i="21" l="1"/>
  <c r="L5" i="21" s="1"/>
  <c r="K6" i="21"/>
  <c r="L6" i="21" s="1"/>
  <c r="K7" i="21"/>
  <c r="L7" i="21" s="1"/>
  <c r="K8" i="21"/>
  <c r="L8" i="21" s="1"/>
  <c r="K9" i="21"/>
  <c r="L9" i="21" s="1"/>
  <c r="K10" i="21"/>
  <c r="L10" i="21" s="1"/>
  <c r="K11" i="21"/>
  <c r="L11" i="21" s="1"/>
  <c r="K12" i="21"/>
  <c r="L12" i="21" s="1"/>
  <c r="K13" i="21"/>
  <c r="L13" i="21" s="1"/>
  <c r="K14" i="21"/>
  <c r="L14" i="21" s="1"/>
  <c r="K15" i="21"/>
  <c r="L15" i="21" s="1"/>
  <c r="K16" i="21"/>
  <c r="L16" i="21" s="1"/>
  <c r="K17" i="21"/>
  <c r="L17" i="21" s="1"/>
  <c r="K18" i="21"/>
  <c r="L18" i="21" s="1"/>
  <c r="K19" i="21"/>
  <c r="L19" i="21" s="1"/>
  <c r="K20" i="21"/>
  <c r="L20" i="21" s="1"/>
  <c r="K21" i="21"/>
  <c r="L21" i="21" s="1"/>
  <c r="K22" i="21"/>
  <c r="L22" i="21" s="1"/>
  <c r="K23" i="21"/>
  <c r="L23" i="21" s="1"/>
  <c r="K24" i="21"/>
  <c r="L24" i="21" s="1"/>
  <c r="K25" i="21"/>
  <c r="L25" i="21" s="1"/>
  <c r="K26" i="21"/>
  <c r="L26" i="21" s="1"/>
  <c r="K27" i="21"/>
  <c r="L27" i="21" s="1"/>
  <c r="K28" i="21"/>
  <c r="L28" i="21" s="1"/>
  <c r="K29" i="21"/>
  <c r="L29" i="21" s="1"/>
  <c r="K30" i="21"/>
  <c r="L30" i="21" s="1"/>
  <c r="K31" i="21"/>
  <c r="L31" i="21" s="1"/>
  <c r="K32" i="21"/>
  <c r="L32" i="21" s="1"/>
  <c r="K33" i="21"/>
  <c r="L33" i="21" s="1"/>
  <c r="K34" i="21"/>
  <c r="L34" i="21" s="1"/>
  <c r="K35" i="21"/>
  <c r="L35" i="21" s="1"/>
  <c r="K36" i="21"/>
  <c r="L36" i="21" s="1"/>
  <c r="K37" i="21"/>
  <c r="L37" i="21" s="1"/>
  <c r="K38" i="21"/>
  <c r="L38" i="21" s="1"/>
  <c r="K39" i="21"/>
  <c r="L39" i="21" s="1"/>
  <c r="K40" i="21"/>
  <c r="L40" i="21" s="1"/>
  <c r="K41" i="21"/>
  <c r="L41" i="21" s="1"/>
  <c r="K42" i="21"/>
  <c r="L42" i="21" s="1"/>
  <c r="K43" i="21"/>
  <c r="L43" i="21" s="1"/>
  <c r="K44" i="21"/>
  <c r="L44" i="21" s="1"/>
  <c r="K45" i="21"/>
  <c r="L45" i="21" s="1"/>
  <c r="K46" i="21"/>
  <c r="L46" i="21" s="1"/>
  <c r="K47" i="21"/>
  <c r="L47" i="21" s="1"/>
  <c r="K48" i="21"/>
  <c r="L48" i="21" s="1"/>
  <c r="K49" i="21"/>
  <c r="L49" i="21" s="1"/>
  <c r="K50" i="21"/>
  <c r="L50" i="21" s="1"/>
  <c r="K51" i="21"/>
  <c r="L51" i="21" s="1"/>
  <c r="K52" i="21"/>
  <c r="L52" i="21" s="1"/>
  <c r="K53" i="21"/>
  <c r="L53" i="21" s="1"/>
  <c r="K54" i="21"/>
  <c r="L54" i="21" s="1"/>
  <c r="K55" i="21"/>
  <c r="L55" i="21" s="1"/>
  <c r="K56" i="21"/>
  <c r="L56" i="21" s="1"/>
  <c r="K57" i="21"/>
  <c r="L57" i="21" s="1"/>
  <c r="K58" i="21"/>
  <c r="L58" i="21" s="1"/>
  <c r="K59" i="21"/>
  <c r="L59" i="21" s="1"/>
  <c r="K60" i="21"/>
  <c r="L60" i="21" s="1"/>
  <c r="K61" i="21"/>
  <c r="L61" i="21" s="1"/>
  <c r="K62" i="21"/>
  <c r="L62" i="21" s="1"/>
  <c r="K63" i="21"/>
  <c r="L63" i="21" s="1"/>
  <c r="K64" i="21"/>
  <c r="L64" i="21" s="1"/>
  <c r="K65" i="21"/>
  <c r="L65" i="21" s="1"/>
  <c r="K66" i="21"/>
  <c r="L66" i="21" s="1"/>
  <c r="K67" i="21"/>
  <c r="L67" i="21" s="1"/>
  <c r="K68" i="21"/>
  <c r="L68" i="21" s="1"/>
  <c r="K69" i="21"/>
  <c r="L69" i="21" s="1"/>
  <c r="K70" i="21"/>
  <c r="L70" i="21" s="1"/>
  <c r="K71" i="21"/>
  <c r="L71" i="21" s="1"/>
  <c r="K72" i="21"/>
  <c r="L72" i="21" s="1"/>
  <c r="K73" i="21"/>
  <c r="L73" i="21" s="1"/>
  <c r="K74" i="21"/>
  <c r="L74" i="21" s="1"/>
  <c r="K75" i="21"/>
  <c r="L75" i="21" s="1"/>
  <c r="K76" i="21"/>
  <c r="L76" i="21" s="1"/>
  <c r="K77" i="21"/>
  <c r="L77" i="21" s="1"/>
  <c r="K78" i="21"/>
  <c r="L78" i="21" s="1"/>
  <c r="K79" i="21"/>
  <c r="L79" i="21" s="1"/>
  <c r="K80" i="21"/>
  <c r="L80" i="21" s="1"/>
  <c r="K81" i="21"/>
  <c r="L81" i="21" s="1"/>
  <c r="K82" i="21"/>
  <c r="L82" i="21" s="1"/>
  <c r="K83" i="21"/>
  <c r="L83" i="21" s="1"/>
  <c r="K84" i="21"/>
  <c r="L84" i="21" s="1"/>
  <c r="K85" i="21"/>
  <c r="L85" i="21" s="1"/>
  <c r="K86" i="21"/>
  <c r="L86" i="21" s="1"/>
  <c r="K87" i="21"/>
  <c r="L87" i="21" s="1"/>
  <c r="K88" i="21"/>
  <c r="L88" i="21" s="1"/>
  <c r="K89" i="21"/>
  <c r="L89" i="21" s="1"/>
  <c r="K90" i="21"/>
  <c r="L90" i="21" s="1"/>
  <c r="K91" i="21"/>
  <c r="L91" i="21" s="1"/>
  <c r="Q39" i="32"/>
  <c r="Q19" i="32"/>
  <c r="P19" i="32"/>
  <c r="K4" i="21"/>
  <c r="L4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tc={48141E19-D9ED-433C-90DB-404E61067D6D}</author>
    <author>tc={5925365A-22E4-4DE0-B1B6-A9D34F593A79}</author>
    <author>tc={8409DD7D-975D-452E-A669-E14E56A41C5B}</author>
    <author>tc={9C5001C7-C03F-4DBE-B30C-1B1E154EC7E8}</author>
    <author>tc={2AAFDD17-D450-49BE-B8CC-B30D6363B75D}</author>
    <author>tc={324462F9-B49E-4D5E-AA69-ED9A1C389844}</author>
    <author>tc={1B5129E6-22C3-496C-9E6B-A6E5BB52712A}</author>
    <author>tc={12E5A32F-8934-4AD3-B284-D3BDB18F43F7}</author>
  </authors>
  <commentList>
    <comment ref="N2" authorId="0" shapeId="0" xr:uid="{00000000-0006-0000-05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Defina o tratamento a ser executado se  o evento de risco ocorrer.
EVITAR - Um risco normalmente deve ser evitado quando for classificado como “Extremo” e a implementação de controles apresentar um custo muito elevado, inviabilizando sua mitigação. Evitar o risco, significa encerrar o processo organizacional. Nesse caso, essa opção deve ser aprovada pelo Comitê de Governança, Integridade, Riscos e Controles (CGIRC).
MITIGAR - Um risco normalmente deve ser mitigado quando for classificado como “Extremo“, “Alto” ou “Médio”. A implementação de controles, neste caso, apresenta uma relação custo/benefício adequada.
Mitigar o risco significa implementar controles que possam reduzir a probabilidade de ocorrência das causas ou o impacto das consequências dos riscos, reconhecidas na etapa de Identificação e Análise de Riscos.
TRANSFERIR OU COMPARTILHAR -  Um risco deve ser transferido ou compartilhado quando for classificado como “Extremo”, Alto” ou “Médio” e a implementação de controles dependa de decisão em nível de gestão superior, caso em que, sendo extremo (decisão colegiada), sendo “Alto, ou “Médio” (gestor imediato). 
ACEITAR - Um risco normalmente deve ser aceito quando seu nível de risco for baixo. Nessa situação, nenhum novo controle precisará ser implementado para mitigar o risco, ou seja, o risco inerente já está dentro das tolerâncias ao risco; o controle já adotado revela-se como prática a ser seguida.</t>
        </r>
      </text>
    </comment>
    <comment ref="D3" authorId="1" shapeId="0" xr:uid="{00000000-0006-0000-0500-000002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DELIBERAÇÃO Nº 03/2017/CGRC 
CATEGORIAS
FISCAL 
Eventos que podem afetar negativamente o equilíbrio das contas públicas. 
OÇAMENTÁRIO-FINANCEIRO: 
Eventos que podem comprometer a capacidade do órgão ou entidade de contar com os recursos orçamentários e financeiros necessários à realização de suas atividades, ou eventos que possam comprometer a própria execução orçamentária. 
AMBIENTAL: 
Eventos associados a elementos, substâncias e/ou condições presentes em diversos 
ambientes, potencialmente capazes de causar danos ao patrimônio, à saúde dos trabalhadores etc. 
ESTRATÉGICO: 
Eventos relacionados a perdas pelo insucesso de estratégias adotadas, levando-se em conta a dinâmica do ambiente interno e externo. 
IMAGEM OU REPUTAÇÃO:    Eventos que podem comprometer a confiança da sociedade (ou de parceiros, de clientes - internos ou externos – ou de fornecedores) em relação à capacidade de o IFS cumprir sua missão institucional. 
OPERACIONAIS:                               Eventos que podem comprometer as atividades do IFS, normalmente associados a falhas, deficiência ou inadequação de processos internos, pessoas, infraestrutura e sistemas. 
LEGAIS OU DE CONFORMIDADE:
 Eventos derivados de alterações legislativas ou normativas ou que, por descumprimento de regras ou normas aplicáveis, podem comprometer as atividades da unidade, órgão ou entidade. 
INFORMAÇÃO OU COMUNICAÇÃO: 
Eventos que podem impedir ou restringir a disponibilidade de informações para a tomada de decisões e para o cumprimento das obrigações de prestação de contas aos órgãos de controle e à sociedade. 
INTEGRIDADE: 
Eventos que podem afetar a probidade da gestão dos recursos públicos e das atividades da organização, causados pela falta de honestidade e/ou desvios éticos. 
TECNOLÓGICO: 
Eventos associados à defasagem de evolução tecnológica, à requisitos de segurança da informação, à fluxos/integração de sistemas. </t>
        </r>
      </text>
    </comment>
    <comment ref="F3" authorId="2" shapeId="0" xr:uid="{00000000-0006-0000-0500-000003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RISCO: Possibilidade de ocorrência de um evento que venha a ter impacto no cumprimento dos objetivos. O risco é medido em termos de impacto e de probabilidade.</t>
        </r>
      </text>
    </comment>
    <comment ref="G3" authorId="3" shapeId="0" xr:uid="{00000000-0006-0000-0500-000004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CAUSAS: motivos que podem promover a ocorrência do risco</t>
        </r>
      </text>
    </comment>
    <comment ref="H3" authorId="4" shapeId="0" xr:uid="{00000000-0006-0000-0500-000005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CONSEQUÊNCIAS: resultado de um evento sobre os objetivos, afetando-os positiva ou negativamente.</t>
        </r>
      </text>
    </comment>
    <comment ref="I3" authorId="5" shapeId="0" xr:uid="{00000000-0006-0000-0500-000006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DELIBERAÇÃO Nº 04/2017/CGRC (Adaptado)
PROBABILIDADE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ESCALA/NÍVEL: Muito baixa                                                                                                       DESCRIÇÃO: Evento extraordinário para os padrões conhecidos da gestão e operação do processo 
PESO: 1 
FREQUÊNCIA OBSERVADA/ESPERADA: &lt; 10%
___________________________________________________________
ESCALA/NÍVEL: Baixa 
DESCRIÇÃO: Evento casual, inesperado,Muito embora raro, há histórico de ocorrência conhecido por parte de gestores e operadores do processo 
PESO: 2 
FREQUÊNCIA OBSERVADA/ESPERADA: &gt;= 10% &lt; 20%
____________________________________________________________
ESCALA/NÍVEL: Média
DESCRIÇÃO: Evento esperado, de frequência reduzida e com histórico de ocorrência parcialmente conhecido.
PESO: 3; 
FREQUÊNCIA OBSERVADA/ESPERADA: &gt;= 20% &lt;50%
________________________________________________________________________
ESCALA/NÍVEL: Alta 
DESCRIÇÃO: Evento usual, corriqueiro. Devido à sua ocorrência habitual, seu histórico é amplamente conhecido por parte de gestores e operadores do processo 
PESO: 4 
FREQUÊNCIA OBSERVADA/ESPERADA:  &gt;= 50% &lt; 90%
________________________________________________________________________
ESCALA/NÍVEL: Muita Alta 
DESCRIÇÃO: Evento se reproduz muitas vezes, se repete seguidamente, de maneira assídua, numerosa, e não raro de modo acelerado. Interfere de modo claro no ritmo das atividades, sendo evidentes mesmo para os que conhecem pouco o processo. 
PESO: 5 
FREQUÊNCIA OBSERVADA/ESPERADA:  &gt;= 90%</t>
        </r>
      </text>
    </comment>
    <comment ref="J3" authorId="6" shapeId="0" xr:uid="{00000000-0006-0000-0500-000007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DELIBERAÇÃO Nº 04/2017/CGRC (Adaptado)
IMPACTO (NEGATIVO)
                                                                                                                ESTRATÉGICO-OPERACIONAL 
Esforço de Gestão (15%) Regulação (17%) Reputação (12%) Negócios/Serviços à Sociedade (18%) Intervenção Hierárquica (13%) 
ECONÔMICO-FINANCEIRO: Frequência Esperada (25%) 
________________________________________________________________________________________________________________________
Catastrófico (PESO 5)
Estratégico-operacional: Evento com potencial para levar o negócio ou serviço ao colapso; Determina interrupção das atividades; Com destaque na mídia podendo atingir os objetivos estratégicos e a missão; Prejudica o alcance da estratégia e da missão do IFS OU QUE Exigiria a intervenção do CGRC
Econômico-financeiro: Frequência Esperada &gt; = 25% 
________________________________________________________________________________________________________________________
Grande (PESO 4)
Estratégico-operacional: Evento crítico, mas que com a devida gestão pode ser suportado Determina ações de caráter pecuniários (multas) Com algum destaque na mídia estadual, provocando exposição significativa Prejudica o alcance da missão da unidade Exigiria a intervenção do Pró-Reitor, Diretor-Geral e/ou Sistêmico 
Econômico-financeiro: Frequência Esperada &gt; = 10% &lt; 25%
________________________________________________________________________________________________________________________
Moderado (PESO 3)
Estratégico-operacional: Evento significativo que pode ser gerenciado em circunstâncias normais Determina ações de caráter corretivo Pode chegar à mídia provocando a exposição por um curto período de tempo Prejudica o alcance dos objetivos estratégicos da unidade Exigiria a intervenção do Chefe ou Gerente
Econômico-financeiro: Frequência Esperada &gt; = 3% &lt; 10%
________________________________________________________________________________________________________________________
Pequeno (PESO 2)
Estratégico-operacional: Eventos cujas consequências podem ser absorvidas, mas carecem de esforço da gestão para minimizar o impacto Determina ações de caráter orientativo Tende a limitar-se às partes envolvidas Prejudica o alcance das metas do processo Exigiria a intervenção do Coordenador
Econômico-financeiro: Frequência Esperada &gt; = 1 % &lt; 2%
________________________________________________________________________________________________________________________
Insignificante (PESO 1)
Estratégico-operacional - Evento cujo impacto pode ser absorvido por meio de atividades normais Pouco ou nenhum impacto Impacto apenas interno / sem impacto Pouco ou nenhum impacto nas metas Seria alcançada no funcionamento normal da atividade
Econômico-financeiro: Frequência Esperada &lt; 1% </t>
        </r>
      </text>
    </comment>
    <comment ref="L3" authorId="7" shapeId="0" xr:uid="{00000000-0006-0000-0500-000008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NÍVEL DE RISCO - Extremo
DESCRIÇÃO
Indica um nível de risco absolutamente inaceitável, muito além do apetite a risco da instituição
RELEVÂNCIA - 20 a 25
NÍVEL DE RISCO - Alto
DESCRIÇÃO
Indica um nível de risco além do apetite institucional, mas dentro do nível de tolerância
RELEVÂNCIA - 15 e 16
NÍVEL DE RISCO - Médio
DESCRIÇÃO
Indica um nível de risco provável, dentro do apetite a risco
RELEVÂNCIA - 5 a 12
NÍVEL DE RISCO - Baixo
DESCRIÇÃO
Indica um nível de risco muito baixo, pode corresponder a uma oportunidade a ser explorada dentro do apetite a risco
RELEVÂNCIA - 1 a 4</t>
        </r>
      </text>
    </comment>
  </commentList>
</comments>
</file>

<file path=xl/sharedStrings.xml><?xml version="1.0" encoding="utf-8"?>
<sst xmlns="http://schemas.openxmlformats.org/spreadsheetml/2006/main" count="1809" uniqueCount="528">
  <si>
    <t>CRITÉRIOS</t>
  </si>
  <si>
    <t>AÇÃO ADMINISTRATIVA ROTINEIRA = 0</t>
  </si>
  <si>
    <r>
      <t xml:space="preserve">APRESENTAÇÃO DE RELATÓRIO / REUNIÃO DE ORIENTAÇÃO - </t>
    </r>
    <r>
      <rPr>
        <b/>
        <sz val="11"/>
        <color rgb="FF000000"/>
        <rFont val="Calibri"/>
        <family val="2"/>
        <scheme val="minor"/>
      </rPr>
      <t>SISTÊMICA</t>
    </r>
    <r>
      <rPr>
        <sz val="11"/>
        <color rgb="FF000000"/>
        <rFont val="Calibri"/>
        <family val="2"/>
        <scheme val="minor"/>
      </rPr>
      <t xml:space="preserve"> = 2</t>
    </r>
  </si>
  <si>
    <r>
      <t xml:space="preserve">APRESENTAÇÃO DE RELATÓRIO / REUNIÃO / ORIENTAÇÃO - </t>
    </r>
    <r>
      <rPr>
        <b/>
        <sz val="11"/>
        <color rgb="FF000000"/>
        <rFont val="Calibri"/>
        <family val="2"/>
        <scheme val="minor"/>
      </rPr>
      <t>CAMPUS = 1</t>
    </r>
  </si>
  <si>
    <r>
      <t xml:space="preserve">APRESENTAÇÃO DE RELATÓRIO / REUNIÃO DE ORIENTAÇÃO - </t>
    </r>
    <r>
      <rPr>
        <b/>
        <sz val="11"/>
        <color rgb="FF000000"/>
        <rFont val="Calibri"/>
        <family val="2"/>
        <scheme val="minor"/>
      </rPr>
      <t xml:space="preserve">UNIDADE </t>
    </r>
    <r>
      <rPr>
        <sz val="11"/>
        <color rgb="FF000000"/>
        <rFont val="Calibri"/>
        <family val="2"/>
        <scheme val="minor"/>
      </rPr>
      <t>= 1</t>
    </r>
  </si>
  <si>
    <r>
      <t xml:space="preserve">APRESENTAÇÃO DE RELATÓRIO / REUNIÃO / ORIENTAÇÃO - </t>
    </r>
    <r>
      <rPr>
        <b/>
        <sz val="11"/>
        <color rgb="FF000000"/>
        <rFont val="Calibri"/>
        <family val="2"/>
        <scheme val="minor"/>
      </rPr>
      <t>SISTÊMICO = 2</t>
    </r>
  </si>
  <si>
    <t>ATIVIDADES ADMINISTRATIVAS ROTINEIRAS = 0</t>
  </si>
  <si>
    <t>ATUALIZAÇÃO DE EQUIPAMENTOS DE TIC = 4</t>
  </si>
  <si>
    <t>ATUALIZAÇÃO DE NORMATIVOS INTERNOS = 3</t>
  </si>
  <si>
    <r>
      <t xml:space="preserve">ATUALIZAÇÃO DE NORMATIVO INTERNO (IN, PLANOS, PROGRAMAS, MODELOS, </t>
    </r>
    <r>
      <rPr>
        <b/>
        <sz val="11"/>
        <color rgb="FF000000"/>
        <rFont val="Calibri"/>
        <family val="2"/>
        <scheme val="minor"/>
      </rPr>
      <t>EXCETO PORTARIA</t>
    </r>
    <r>
      <rPr>
        <sz val="11"/>
        <color rgb="FF000000"/>
        <rFont val="Calibri"/>
        <family val="2"/>
        <scheme val="minor"/>
      </rPr>
      <t>) = 2</t>
    </r>
  </si>
  <si>
    <r>
      <t xml:space="preserve">CAMPANHA DE ORIENTAÇÃO / SENSIBILIZAÇÃO - </t>
    </r>
    <r>
      <rPr>
        <b/>
        <sz val="11"/>
        <color rgb="FF000000"/>
        <rFont val="Calibri"/>
        <family val="2"/>
        <scheme val="minor"/>
      </rPr>
      <t>SISTÊMICO OU EXTERNA</t>
    </r>
    <r>
      <rPr>
        <sz val="11"/>
        <color rgb="FF000000"/>
        <rFont val="Calibri"/>
        <family val="2"/>
        <scheme val="minor"/>
      </rPr>
      <t xml:space="preserve"> = 4</t>
    </r>
  </si>
  <si>
    <r>
      <t xml:space="preserve">CAMPANHA DE ORIENTAÇÃO / SISTEMATIZAÇÃO - </t>
    </r>
    <r>
      <rPr>
        <b/>
        <sz val="11"/>
        <color rgb="FF000000"/>
        <rFont val="Calibri"/>
        <family val="2"/>
        <scheme val="minor"/>
      </rPr>
      <t>CAMPUS = 2</t>
    </r>
  </si>
  <si>
    <r>
      <t xml:space="preserve">CAMPANHA DE ORIENTAÇÃO / SENSIBILIZAÇÃO - </t>
    </r>
    <r>
      <rPr>
        <b/>
        <sz val="11"/>
        <color rgb="FF000000"/>
        <rFont val="Calibri"/>
        <family val="2"/>
        <scheme val="minor"/>
      </rPr>
      <t>UNIDADE</t>
    </r>
    <r>
      <rPr>
        <sz val="11"/>
        <color rgb="FF000000"/>
        <rFont val="Calibri"/>
        <family val="2"/>
        <scheme val="minor"/>
      </rPr>
      <t xml:space="preserve"> = 2</t>
    </r>
  </si>
  <si>
    <r>
      <t xml:space="preserve">CAMPANHA DE ORIENTAÇÃO / SISTEMATIZAÇÃO - </t>
    </r>
    <r>
      <rPr>
        <b/>
        <sz val="11"/>
        <color rgb="FF000000"/>
        <rFont val="Calibri"/>
        <family val="2"/>
        <scheme val="minor"/>
      </rPr>
      <t>SISTÊMICO = 4</t>
    </r>
  </si>
  <si>
    <r>
      <t>CRIAÇÃO DE GRUPO DE ESTUDO OU PESQUISA TEMÁTICO FORMAL</t>
    </r>
    <r>
      <rPr>
        <b/>
        <sz val="11"/>
        <color rgb="FF000000"/>
        <rFont val="Calibri"/>
        <family val="2"/>
        <scheme val="minor"/>
      </rPr>
      <t xml:space="preserve"> (SISPUBLI)</t>
    </r>
    <r>
      <rPr>
        <sz val="11"/>
        <color rgb="FF000000"/>
        <rFont val="Calibri"/>
        <family val="2"/>
        <scheme val="minor"/>
      </rPr>
      <t xml:space="preserve"> = 2</t>
    </r>
  </si>
  <si>
    <t>DIVULGAÇÃO DE INFORMAÇÃO À COMUNIDADE = 1</t>
  </si>
  <si>
    <t>DIVULGAÇÃO DE INFORMAÇÕES À COMUNIDADE = 1</t>
  </si>
  <si>
    <t>ELABORAÇÃO DE ARTEFATO DE APRIMORAMENTO À EXECUÇÃO DE PROGRAMA / PLANO / PROJETO = 3</t>
  </si>
  <si>
    <t>ELABORAÇÃO DE ARTEFATOS DE APRIMORAMENTO À EXECUÇÃO DE PROGRAMA / PLANO / PROJETO = 3</t>
  </si>
  <si>
    <r>
      <t xml:space="preserve">ELABORAÇÃO E IMPLEMENTAÇÃO DE PESQUISA - </t>
    </r>
    <r>
      <rPr>
        <b/>
        <sz val="11"/>
        <color rgb="FF000000"/>
        <rFont val="Calibri"/>
        <family val="2"/>
        <scheme val="minor"/>
      </rPr>
      <t>CAMPUS = 4</t>
    </r>
  </si>
  <si>
    <t>ELABORAÇÃO DE NORMATIVOS INTERNOS = 4</t>
  </si>
  <si>
    <r>
      <t xml:space="preserve">ELABORAÇÃO E IMPLEMENTAÇÃO DE PESQUISA - </t>
    </r>
    <r>
      <rPr>
        <b/>
        <sz val="11"/>
        <color rgb="FF000000"/>
        <rFont val="Calibri"/>
        <family val="2"/>
        <scheme val="minor"/>
      </rPr>
      <t>SISTÊMICO = 5</t>
    </r>
  </si>
  <si>
    <t>ELABORAÇÃO DE PUBLICAÇÃO DE EDITAIS = 3</t>
  </si>
  <si>
    <t>ELABORAÇÃO OU IMPLEMENTAÇÃO DE MODELO / PLANO / PROJETO APROVADO = 5</t>
  </si>
  <si>
    <t>EMISSÃO DE PORTARIA / CRIAÇÃO DE COMISSÃO = 0</t>
  </si>
  <si>
    <t>ESTRUTURAÇÃO DE FERRAMENTAS DE DIVULGAÇÃO DE CONTEÚDO À SOCIEDADE (HOTSITE) = 2</t>
  </si>
  <si>
    <r>
      <t>ESTRUTURAÇÃO</t>
    </r>
    <r>
      <rPr>
        <sz val="11"/>
        <color rgb="FF000000"/>
        <rFont val="Calibri"/>
        <family val="2"/>
        <scheme val="minor"/>
      </rPr>
      <t xml:space="preserve"> DE NOVOS AMBIENTES INTERNOS (LABORATÓRIO, CENTRO DE INOVAÇÃO, DE CONVIVÊNCIA) = 5</t>
    </r>
  </si>
  <si>
    <r>
      <rPr>
        <b/>
        <sz val="11"/>
        <color rgb="FF000000"/>
        <rFont val="Calibri"/>
        <family val="2"/>
        <scheme val="minor"/>
      </rPr>
      <t>ESTRUTURAÇÃO</t>
    </r>
    <r>
      <rPr>
        <sz val="11"/>
        <color rgb="FF000000"/>
        <rFont val="Calibri"/>
        <family val="2"/>
        <scheme val="minor"/>
      </rPr>
      <t xml:space="preserve"> DE NOVOS AMBIENTES (LABORATÓRIOS / ESTÚDIOS) = 5</t>
    </r>
  </si>
  <si>
    <t>MAPEAMENTO E ADEQUAÇÃO DE FLUXO PROCESSUAL = 3</t>
  </si>
  <si>
    <r>
      <t xml:space="preserve">IMPLEMENTAR ADAPTAÇÕES PARA ATENDIMENTO AO PÚBLICO PNE - </t>
    </r>
    <r>
      <rPr>
        <b/>
        <sz val="11"/>
        <color rgb="FF000000"/>
        <rFont val="Calibri"/>
        <family val="2"/>
        <scheme val="minor"/>
      </rPr>
      <t>GRANDE PORTE = 4</t>
    </r>
  </si>
  <si>
    <t>OUTROS</t>
  </si>
  <si>
    <r>
      <t xml:space="preserve">IMPLEMENTAR ADAPTAÇÕES PARA ATENDIMENTO AO PÚBLICO PNE - </t>
    </r>
    <r>
      <rPr>
        <b/>
        <sz val="11"/>
        <color rgb="FF000000"/>
        <rFont val="Calibri"/>
        <family val="2"/>
        <scheme val="minor"/>
      </rPr>
      <t>MÉDIO PORTE = 3</t>
    </r>
  </si>
  <si>
    <t>PARTICIPAÇÃO EM COMISSÃO, GRUPO DE ESTUDO OU SIMILAR = 0</t>
  </si>
  <si>
    <r>
      <t xml:space="preserve">IMPLEMENTAR ADAPTAÇÕES PARA ATENDIMENTO AO PÚBLICO PNE - </t>
    </r>
    <r>
      <rPr>
        <b/>
        <sz val="11"/>
        <color rgb="FF000000"/>
        <rFont val="Calibri"/>
        <family val="2"/>
        <scheme val="minor"/>
      </rPr>
      <t>PEQ. PORTE = 2</t>
    </r>
  </si>
  <si>
    <t>PLANEJAMENTO DE ORÇAMENTO ANUAL = 2</t>
  </si>
  <si>
    <t>OFERTA DE DISCIPLINAS EM EAD = 2</t>
  </si>
  <si>
    <r>
      <t xml:space="preserve">PROMOÇÃO / EXECUÇÃO DE CAPACITAÇÕES - </t>
    </r>
    <r>
      <rPr>
        <b/>
        <sz val="11"/>
        <color rgb="FF000000"/>
        <rFont val="Calibri"/>
        <family val="2"/>
        <scheme val="minor"/>
      </rPr>
      <t>CAMPUS = 2</t>
    </r>
  </si>
  <si>
    <r>
      <t xml:space="preserve">OPERACIONALIZAÇÃO DE PLANO OU PROJETO COMPLEXO </t>
    </r>
    <r>
      <rPr>
        <b/>
        <sz val="11"/>
        <color rgb="FF000000"/>
        <rFont val="Calibri"/>
        <family val="2"/>
        <scheme val="minor"/>
      </rPr>
      <t>IMPLANTADO</t>
    </r>
    <r>
      <rPr>
        <sz val="11"/>
        <color rgb="FF000000"/>
        <rFont val="Calibri"/>
        <family val="2"/>
        <scheme val="minor"/>
      </rPr>
      <t xml:space="preserve"> = 2</t>
    </r>
  </si>
  <si>
    <r>
      <t xml:space="preserve">PROMOÇÃO / EXECUÇÃO DE CAPACITAÇÕES - </t>
    </r>
    <r>
      <rPr>
        <b/>
        <sz val="11"/>
        <color rgb="FF000000"/>
        <rFont val="Calibri"/>
        <family val="2"/>
        <scheme val="minor"/>
      </rPr>
      <t>SISTÊMICO = 3</t>
    </r>
  </si>
  <si>
    <r>
      <t xml:space="preserve">REALIZAÇÃO DE EVENTOS (JORNADA PEDAGÓGICA) - </t>
    </r>
    <r>
      <rPr>
        <b/>
        <sz val="11"/>
        <color rgb="FF000000"/>
        <rFont val="Calibri"/>
        <family val="2"/>
        <scheme val="minor"/>
      </rPr>
      <t>GRANDE PORTE = 4</t>
    </r>
  </si>
  <si>
    <t>PARTICIPAÇÃO EM EDITAIS (CNPQ/ CAPES) = 4</t>
  </si>
  <si>
    <r>
      <t xml:space="preserve">REALIZAÇÃO DE EVENTOS (JORNADA PEDAGÓGICA) - </t>
    </r>
    <r>
      <rPr>
        <b/>
        <sz val="11"/>
        <color rgb="FF000000"/>
        <rFont val="Calibri"/>
        <family val="2"/>
        <scheme val="minor"/>
      </rPr>
      <t>MÉDIO PORTE = 3</t>
    </r>
  </si>
  <si>
    <t>PARTICIPAÇÃO EM EDITAIS PROPEX = 2</t>
  </si>
  <si>
    <r>
      <t xml:space="preserve">REALIZAÇÃO DE EVENTOS (JORNADA PEDAGÓGICA) - </t>
    </r>
    <r>
      <rPr>
        <b/>
        <sz val="11"/>
        <color rgb="FF000000"/>
        <rFont val="Calibri"/>
        <family val="2"/>
        <scheme val="minor"/>
      </rPr>
      <t>PEQ. PORTE = 2</t>
    </r>
  </si>
  <si>
    <t>PROMOVER ATUALIZAÇÃO DE PPC's = 3</t>
  </si>
  <si>
    <t>REALIZAÇÃO DE PARCERIAS - INTER INSTITUCIONAIS = 4</t>
  </si>
  <si>
    <r>
      <t xml:space="preserve">REALIZAÇÃO DE EVENTOS (JORNADA PEDAGÓGICA / EVENTOS CULTURAIS) - </t>
    </r>
    <r>
      <rPr>
        <b/>
        <sz val="11"/>
        <color rgb="FF000000"/>
        <rFont val="Calibri"/>
        <family val="2"/>
        <scheme val="minor"/>
      </rPr>
      <t>GRANDE PORTE = 4</t>
    </r>
    <r>
      <rPr>
        <sz val="11"/>
        <color theme="1"/>
        <rFont val="Calibri"/>
        <family val="2"/>
        <scheme val="minor"/>
      </rPr>
      <t/>
    </r>
  </si>
  <si>
    <r>
      <t>REESTRUTURAÇÃO</t>
    </r>
    <r>
      <rPr>
        <sz val="11"/>
        <color rgb="FF000000"/>
        <rFont val="Calibri"/>
        <family val="2"/>
        <scheme val="minor"/>
      </rPr>
      <t xml:space="preserve"> DE AMBIENTES INTERNOS (LABORATÓRIO, SALAS DE AULA, CENTRO DE INOVAÇÃO, DE CONVIVÊNCIA) = 4</t>
    </r>
  </si>
  <si>
    <r>
      <t xml:space="preserve">REALIZAÇÃO DE EVENTOS (JORNADA PEDAGÓGICA / EVENTOS CULTURAIS) - </t>
    </r>
    <r>
      <rPr>
        <b/>
        <sz val="11"/>
        <color rgb="FF000000"/>
        <rFont val="Calibri"/>
        <family val="2"/>
        <scheme val="minor"/>
      </rPr>
      <t>MÉDIO PORTE = 3</t>
    </r>
    <r>
      <rPr>
        <sz val="11"/>
        <color theme="1"/>
        <rFont val="Calibri"/>
        <family val="2"/>
        <scheme val="minor"/>
      </rPr>
      <t/>
    </r>
  </si>
  <si>
    <r>
      <t xml:space="preserve">REALIZAÇÃO DE EVENTOS (JORNADA PEDAGÓGICA / EVENTOS CULTURAIS) - </t>
    </r>
    <r>
      <rPr>
        <b/>
        <sz val="11"/>
        <color rgb="FF000000"/>
        <rFont val="Calibri"/>
        <family val="2"/>
        <scheme val="minor"/>
      </rPr>
      <t>PEQ. PORTE = 2</t>
    </r>
  </si>
  <si>
    <r>
      <t xml:space="preserve">REALIZAÇÃO DE PARCERIAS ESTRATÉGICAS - </t>
    </r>
    <r>
      <rPr>
        <b/>
        <sz val="11"/>
        <color rgb="FF000000"/>
        <rFont val="Calibri"/>
        <family val="2"/>
        <scheme val="minor"/>
      </rPr>
      <t>CAMPUS = 2</t>
    </r>
  </si>
  <si>
    <r>
      <t xml:space="preserve">REALIZAÇÃO DE PARCERIAS ESTRATÉGICAS - </t>
    </r>
    <r>
      <rPr>
        <b/>
        <sz val="11"/>
        <color rgb="FF000000"/>
        <rFont val="Calibri"/>
        <family val="2"/>
        <scheme val="minor"/>
      </rPr>
      <t>SISTÊMICO = 3</t>
    </r>
  </si>
  <si>
    <r>
      <t xml:space="preserve">REALIZAÇÃO DE PESQUISA (CLIMA / SATISFAÇÃO / PERCEPÇÃO) - </t>
    </r>
    <r>
      <rPr>
        <b/>
        <sz val="11"/>
        <color rgb="FF000000"/>
        <rFont val="Calibri"/>
        <family val="2"/>
        <scheme val="minor"/>
      </rPr>
      <t>SISTÊMICO = 4</t>
    </r>
    <r>
      <rPr>
        <sz val="11"/>
        <color theme="1"/>
        <rFont val="Calibri"/>
        <family val="2"/>
        <scheme val="minor"/>
      </rPr>
      <t/>
    </r>
  </si>
  <si>
    <r>
      <t xml:space="preserve">REALIZAÇÃO DE PESQUISA (CLIMA / SATISFAÇÃO / PERCEPÇÃO) - </t>
    </r>
    <r>
      <rPr>
        <b/>
        <sz val="11"/>
        <color rgb="FF000000"/>
        <rFont val="Calibri"/>
        <family val="2"/>
        <scheme val="minor"/>
      </rPr>
      <t>UNIDADE = 3</t>
    </r>
  </si>
  <si>
    <t>REALIZAÇÃO OU PROMOÇÃO DE CAPACITAÇÃO PARA SERVIDORES = 2</t>
  </si>
  <si>
    <r>
      <rPr>
        <b/>
        <sz val="11"/>
        <color rgb="FF000000"/>
        <rFont val="Calibri"/>
        <family val="2"/>
        <scheme val="minor"/>
      </rPr>
      <t>REESTRUTURAÇÃO</t>
    </r>
    <r>
      <rPr>
        <sz val="11"/>
        <color rgb="FF000000"/>
        <rFont val="Calibri"/>
        <family val="2"/>
        <scheme val="minor"/>
      </rPr>
      <t xml:space="preserve"> DE NOVOS AMBIENTES (LABORATÓRIOS / ESTÚDIOS) = 4</t>
    </r>
  </si>
  <si>
    <r>
      <t xml:space="preserve">SUBMISSÃO DE PROJETO DE PESQUISA - </t>
    </r>
    <r>
      <rPr>
        <b/>
        <sz val="11"/>
        <color rgb="FF000000"/>
        <rFont val="Calibri"/>
        <family val="2"/>
        <scheme val="minor"/>
      </rPr>
      <t>1 a 3 PROJETOS = 2</t>
    </r>
  </si>
  <si>
    <r>
      <t xml:space="preserve">SUBMISSÃO DE PROJETO DE PESQUISA - </t>
    </r>
    <r>
      <rPr>
        <b/>
        <sz val="11"/>
        <color rgb="FF000000"/>
        <rFont val="Calibri"/>
        <family val="2"/>
        <scheme val="minor"/>
      </rPr>
      <t>4 A 6 PROJETOS = 3</t>
    </r>
  </si>
  <si>
    <r>
      <t xml:space="preserve">SUBMISSÃO DE PROJETO DE PESQUISA - </t>
    </r>
    <r>
      <rPr>
        <b/>
        <sz val="11"/>
        <color rgb="FF000000"/>
        <rFont val="Calibri"/>
        <family val="2"/>
        <scheme val="minor"/>
      </rPr>
      <t>ACIMA DE 6 PROJETOS = 4</t>
    </r>
  </si>
  <si>
    <t>PERSPECTIVA</t>
  </si>
  <si>
    <t>MÍNIMO</t>
  </si>
  <si>
    <t>AÇÕES</t>
  </si>
  <si>
    <t>PONTOS</t>
  </si>
  <si>
    <t>ORÇAMENTÁRIA</t>
  </si>
  <si>
    <t>PESSOAS E CRESCIMENTO</t>
  </si>
  <si>
    <t>PROCESSOS</t>
  </si>
  <si>
    <t>RESULTADOS À SOCIEDADE</t>
  </si>
  <si>
    <t>O que será feito?</t>
  </si>
  <si>
    <t>Como será feito?</t>
  </si>
  <si>
    <t>Por quem será feito?</t>
  </si>
  <si>
    <t>Quando será feito?</t>
  </si>
  <si>
    <t>Quanto custará?</t>
  </si>
  <si>
    <t>Critérios de Monitoramento</t>
  </si>
  <si>
    <t>Ponderação das Ações</t>
  </si>
  <si>
    <t>OBJETIVO ESTRATÉGICO</t>
  </si>
  <si>
    <t>INICIATIVAS ESTRATÉGICAS</t>
  </si>
  <si>
    <t>RESPONSÁVEL</t>
  </si>
  <si>
    <t>PLANO DE AÇÃO</t>
  </si>
  <si>
    <t>COMO</t>
  </si>
  <si>
    <t>QUANTO CUSTA</t>
  </si>
  <si>
    <t>RESULTADO ESPERADO</t>
  </si>
  <si>
    <t>QUANDO</t>
  </si>
  <si>
    <t>INDICADOR DA INICIATIVA</t>
  </si>
  <si>
    <t>META</t>
  </si>
  <si>
    <t>CATEGORIA DA AÇÃO</t>
  </si>
  <si>
    <t>PESO</t>
  </si>
  <si>
    <t xml:space="preserve">OE01 - Promover a racionalização dos
recursos orçamentários visando a alocação eficiente e eficaz
      </t>
  </si>
  <si>
    <t>IE01.1. Propor planos para o uso e alocação dos recursos orçamentários de forma eficiente e eficaz</t>
  </si>
  <si>
    <t>Para otimização dos recursos orçamentários e promoção da utilização eficiente e eficaz.</t>
  </si>
  <si>
    <t>Quantidade de ações descritas para iniciativa</t>
  </si>
  <si>
    <t>IE01.2. Projeto “Campanhas de sensibilização e divulgação dos painéis do orçamento” (governo federal) nas unidades</t>
  </si>
  <si>
    <t>IE01.4 Fomentar a captação de recursos extraorçamentários através de projetos</t>
  </si>
  <si>
    <t xml:space="preserve">OE02 – Prover infraestrutura
necessária de atendimento às necessidades institucionais
da comunidade.                                                                                                                  
</t>
  </si>
  <si>
    <t>IE02.1. Elaborar e implementar Plano de gerenciamento da manutenção patrimonial</t>
  </si>
  <si>
    <t>IE02.6 Criar Laboratório de Prototipagem Educacional</t>
  </si>
  <si>
    <t xml:space="preserve">OE03 – Promover integração dos
servidores, buscando melhorias de clima organizacional e
da qualidade de vida
</t>
  </si>
  <si>
    <t xml:space="preserve">IE03.1 Desenvolver projeto "Centros de Convivências para os servidores" </t>
  </si>
  <si>
    <t>IE03.3 Desenvolver e fortalecer ações para o 'Sentimento de Pertencimento' dos servidores nas unidades</t>
  </si>
  <si>
    <t>IE03.4 Desenvolver o Programa de Ambientação dos Novos Servidores</t>
  </si>
  <si>
    <t>IE03.5 Desenvolver programa de Ergonomia</t>
  </si>
  <si>
    <t>IE03.6 Desenvolver o Programa de Conscientização do uso do EPI para os servidores</t>
  </si>
  <si>
    <t>IE03.7 Desenvolver o Programa de exames periódicos para todos os servidores</t>
  </si>
  <si>
    <t xml:space="preserve">OE05 – Fomentar boas práticas de Governança e Gestão </t>
  </si>
  <si>
    <t xml:space="preserve">IE05.2 Implementar o Modelo de Gestão Estratégica </t>
  </si>
  <si>
    <t>IE05.3 Implementar o Planejamento Estratégico Institucional</t>
  </si>
  <si>
    <t xml:space="preserve">IE05.5 Implementar o Modelo de Gestão de Riscos </t>
  </si>
  <si>
    <t>IE05.7 Implementar o Modelo de Gestão de Tecnologia da Informação</t>
  </si>
  <si>
    <t>IE05.8 Implementar o Modelo de Gestão de Contratações</t>
  </si>
  <si>
    <t>IE05.9 Implementar o Modelo de Gestão por processos (finalísticos, de apoio e gerenciais)</t>
  </si>
  <si>
    <t xml:space="preserve">IE05.10.Implementar o Modelo de Gestão Documental </t>
  </si>
  <si>
    <t>IE05.14. Implementar o Plano de Integridade</t>
  </si>
  <si>
    <t xml:space="preserve">OE06 – Aperfeiçoar processos e
procedimentos institucionais
                                                                            </t>
  </si>
  <si>
    <t>IE06.1 Realizar mapeamento dos processos críticos finalísticos, de apoio e gerenciais</t>
  </si>
  <si>
    <t xml:space="preserve">IE06.3. Projeto "Campanha de Preservação do Patrimônio Público"
</t>
  </si>
  <si>
    <t>IE06.5. Desenvolver projetos para à Preservação Histórica Documental da EPT em Sergipe</t>
  </si>
  <si>
    <t>IE06.6 Implementar procedimentos administrativos</t>
  </si>
  <si>
    <t>IE06.7. Desenvolver projetos para preservação dos objetos museais da EPT em Sergipe</t>
  </si>
  <si>
    <t>OE 07 - Implantar políticas institucionais de Ensino</t>
  </si>
  <si>
    <t xml:space="preserve">IE07.2 Promover Inovação de Métodos e Técnicas
Pedagógicas </t>
  </si>
  <si>
    <t>IE07.3. Promover a Política de Ensino com as diretrizes para: estágio, responsabilidade social, acessibilidade, internacionalização, avaliação interna e externa.</t>
  </si>
  <si>
    <t>IE07.4 Desenvolver o Programa de Acompanhamento do Rendimento dos Estudantes</t>
  </si>
  <si>
    <t>IE07.5 Fortalecer a Política de Assistência Estudantil</t>
  </si>
  <si>
    <t>IE07.6 Desenvolver programas para permanência e êxito dos alunos</t>
  </si>
  <si>
    <t>IE07.7 Desenvolver o Projeto de Manutenção da Saúde do Discente</t>
  </si>
  <si>
    <t xml:space="preserve">OE08 – Promover a inserção
profissional do aluno e do egresso ao mercado do trabalho
                                                                                                                     </t>
  </si>
  <si>
    <t>IE08.1 Desenvolver projetos de integração do IFS ao mundo do trabalho</t>
  </si>
  <si>
    <t>IEO8.2 Implementar o Programa de Acompanhamento do Egresso – PAE</t>
  </si>
  <si>
    <t>OE09 – Diversificar a oferta de cursos em diferentes níveis e modalidades de ensino</t>
  </si>
  <si>
    <t>IE09.2 – Implementar o cronograma de desenvolvimento dos cursos a serem ofertados</t>
  </si>
  <si>
    <t xml:space="preserve">OE10 – Desenvolver pesquisas aplicadas e tecnologias sociais
atendendo as demandas locais e regionais  
  </t>
  </si>
  <si>
    <t>IE10. 1. Realizar pesquisas aplicadas para atendimento das demandas locais e regionais</t>
  </si>
  <si>
    <t>IE10.3 Desenvolver parcerias com o setor produtivo e instituições de ensino e pesquisa nacionais e internacionais.</t>
  </si>
  <si>
    <t>IE10.4 Fomentar ações de incentivo à popularização da ciência</t>
  </si>
  <si>
    <t xml:space="preserve">OE11 – Promover o
desenvolvimento sustentável em sincronia com os
arranjos produtivos locais 
                                                                        </t>
  </si>
  <si>
    <t>IE11. 1 Implementar planos/projetos voltados para a sustentabilidade</t>
  </si>
  <si>
    <t>IEO11.2 Implantar o Plano de Combate ao desperdício e uso racional dos recursos</t>
  </si>
  <si>
    <t xml:space="preserve">OE12 – Desenvolver
potencialidades de ensino-aprendizagem capazes de promover o desenvolvimento socioeconômico, a produção cultural e cooperativismo                                                                                                    
</t>
  </si>
  <si>
    <r>
      <t xml:space="preserve">IE12.5 </t>
    </r>
    <r>
      <rPr>
        <sz val="11"/>
        <rFont val="Calibri"/>
        <family val="2"/>
        <scheme val="minor"/>
      </rPr>
      <t xml:space="preserve">Implementar </t>
    </r>
    <r>
      <rPr>
        <sz val="11"/>
        <color theme="1"/>
        <rFont val="Calibri"/>
        <family val="2"/>
        <scheme val="minor"/>
      </rPr>
      <t xml:space="preserve">o Programa “Mulheres Mil” </t>
    </r>
  </si>
  <si>
    <t>IE12.6 Implantar Projetos de Ação Social</t>
  </si>
  <si>
    <t>IE12.7 Difundir Extensão Tecnológica dentro do IFS, criando espaços de estímulos.</t>
  </si>
  <si>
    <t xml:space="preserve">OE13 – Promover a
capacidade empreendedora com foco na geração de novos produtos, processos e serviços inovadores
</t>
  </si>
  <si>
    <t>IE13.1 Desenvolver projetos de empreendedorismo com foco na geração de novos produtos e serviços inovadores</t>
  </si>
  <si>
    <t>IE13.2 Desenvolver programas de empreendedorismo ou inovação</t>
  </si>
  <si>
    <t>PLANO ANUAL DE TRABALHO - CAMPI 2022</t>
  </si>
  <si>
    <t>IDENTIFICAÇÃO DE RISCOS</t>
  </si>
  <si>
    <t>ANÁLISE/AVALIAÇÃO DE RISCOS</t>
  </si>
  <si>
    <t>MEDIDA DE CONTROLE</t>
  </si>
  <si>
    <t>TRATAMENTO DO RISCO</t>
  </si>
  <si>
    <t>COMUNICAÇÃO/
INFORMAÇÃO</t>
  </si>
  <si>
    <t xml:space="preserve">MONITORAMENTO </t>
  </si>
  <si>
    <t>Perspectiva</t>
  </si>
  <si>
    <t>Objetivos estratégicos</t>
  </si>
  <si>
    <t>Iniciativas</t>
  </si>
  <si>
    <t>Categoria</t>
  </si>
  <si>
    <t>Tipo de Risco</t>
  </si>
  <si>
    <t>Descrição do Risco</t>
  </si>
  <si>
    <t>Causa</t>
  </si>
  <si>
    <t>Consequência</t>
  </si>
  <si>
    <t>Probabilidade de Ocorrência</t>
  </si>
  <si>
    <t>Impacto</t>
  </si>
  <si>
    <t>Nível de Risco</t>
  </si>
  <si>
    <t>Medidas</t>
  </si>
  <si>
    <t>Resposta ao Risco</t>
  </si>
  <si>
    <t>Responsável</t>
  </si>
  <si>
    <t>Status</t>
  </si>
  <si>
    <t>OE01 - Promover a racionalização dos
recursos orçamentários visando a alocação eficiente e eficaz</t>
  </si>
  <si>
    <t>IE01.1. Elaborar planos para o uso e alocação dos recursos orçamentários de forma eficiente e eficaz (DGB/PROEN)</t>
  </si>
  <si>
    <t>SELECIONE</t>
  </si>
  <si>
    <t xml:space="preserve">OE02 – Prover infraestrutura necessária de atendimento às necessidades Institucionais da comunidade.   </t>
  </si>
  <si>
    <t xml:space="preserve">IE02.6 Criar o Laboratório de Produção de Materiais Digitais </t>
  </si>
  <si>
    <t>OE03 – Promover integração dos
servidores, buscando melhorias de clima organizacional e da qualidade de vida</t>
  </si>
  <si>
    <t xml:space="preserve">IE03.1 Projeto "Centros de Convivências para os servidores" </t>
  </si>
  <si>
    <t>IE03.5 Desenvolver o Programa de ergonomia</t>
  </si>
  <si>
    <t>IE03.6 Desenvolver o Programa de solicitação e utilização de EPI pelos servidores</t>
  </si>
  <si>
    <t>OE05 – Fomentar boas práticas de
Governança e Gestão</t>
  </si>
  <si>
    <t>IE05.9 Implementar o Modelo de Gestão dos processos finalísticos</t>
  </si>
  <si>
    <t>IE05.14. Implementar o Programa de  Integridade</t>
  </si>
  <si>
    <t>OE06 – Aperfeiçoar processos e
procedimentos institucionais</t>
  </si>
  <si>
    <t xml:space="preserve">IE06.1 Realizar mapeamento dos processos críticos finalísticos e de apoio </t>
  </si>
  <si>
    <t>IE06.3. Projeto "Campanha de Preservação do Patrimônio Público"</t>
  </si>
  <si>
    <t>IE06.6. Implementar procedimentos administrativos</t>
  </si>
  <si>
    <t>IE06.7. Desenvolver projetos para preservação dos objetos museais da EPT em Sergipe.</t>
  </si>
  <si>
    <t>OE07 - Implantar as Políticas Institucionais de Ensino</t>
  </si>
  <si>
    <t xml:space="preserve">IE07.2 Promover Inovação de Métodos e Técnicas Pedagógicas </t>
  </si>
  <si>
    <t>IE07.3 Desenvolver o Projeto de Sala de Aula Invertida (Design Thinking)</t>
  </si>
  <si>
    <t>IE07.4. Implantar a Política de Ensino com as diretrizes para: estágio, responsabilidade social, acessibilidade, internacionalização, avaliação interna e externa.</t>
  </si>
  <si>
    <t>IE07.5 Elaborar o Programa de Acompanhamento do Rendimento dos Estudantes</t>
  </si>
  <si>
    <t>IE07.6 Fortalecer a Política de Assistência Estudantil</t>
  </si>
  <si>
    <t>IE07.7 Desenvolver programas para permanência e êxito dos alunos</t>
  </si>
  <si>
    <t>OE08 – Promover a inserção
profissional do aluno e do egresso ao mercado do trabalho</t>
  </si>
  <si>
    <t>IE08.1 - Desenvolver projetos de integração do IFS junto à sociedade</t>
  </si>
  <si>
    <t xml:space="preserve">OE09 – Diversificar a oferta de cursos em diferentes níveis e modalidades de ensino </t>
  </si>
  <si>
    <t xml:space="preserve">OE10 – Desenvolver pesquisas aplicadas e tecnologias sociais atendendo as demandas locais e regionais  </t>
  </si>
  <si>
    <t>OE11 – Promover o desenvolvimento sustentável em sincronia com os
arranjos produtivos locais</t>
  </si>
  <si>
    <t>IEO11.2. Implantar e disseminar o programa REUSE para bens permanentes e de consumo</t>
  </si>
  <si>
    <t xml:space="preserve">OE12 – Desenvolver potencialidades de ensino-aprendizagem capazes de promover o desenvolvimento socioeconômico, a produção cultural e cooperativismo   </t>
  </si>
  <si>
    <t>IE12. 1. Implementar planos/projetos voltados para Institucionais de Incentivo e Apoio ao Desenvolvimento de Atividade Artísticas, Culturais e Literárias, esportivas</t>
  </si>
  <si>
    <t>IE12.5 Dar continuidade ao programa Mulheres Mil</t>
  </si>
  <si>
    <t>IE12.6 Implantar o Projetos de Ação Social</t>
  </si>
  <si>
    <t xml:space="preserve">IE12.7 Difundir Extensão Tecnológica dentro do IFS, criando espaços de estimulos </t>
  </si>
  <si>
    <t>OE13 – Promover a capacidade empreendedora com foco na geração de novos produtos, processos e serviços inovadores</t>
  </si>
  <si>
    <t>REALIZAÇÃO DE EVENTOS (JORNADA PEDAGÓGICA / EVENTOS CULTURAIS) - MÉDIO PORTE = 3</t>
  </si>
  <si>
    <t>Para que será feito?</t>
  </si>
  <si>
    <t>GADM</t>
  </si>
  <si>
    <t>CAMPANHA DE ORIENTAÇÃO / SISTEMATIZAÇÃO - CAMPUS = 2</t>
  </si>
  <si>
    <t>CAMPANHA DE ORIENTAÇÃO / SENSIBILIZAÇÃO - UNIDADE = 2</t>
  </si>
  <si>
    <t>DG</t>
  </si>
  <si>
    <t>Probabilidade de Ocorrência (peso)</t>
  </si>
  <si>
    <t>Perspectivas: ORÇAMENTÁRIA, PESSOAS E CRESCIMENTO e PROCESSOS</t>
  </si>
  <si>
    <t>Conformidade</t>
  </si>
  <si>
    <t>Positivo</t>
  </si>
  <si>
    <t>Evitar</t>
  </si>
  <si>
    <t xml:space="preserve">Realizada </t>
  </si>
  <si>
    <t>Estratégico</t>
  </si>
  <si>
    <t>Negativo</t>
  </si>
  <si>
    <t>Transferir ou Compartilhar</t>
  </si>
  <si>
    <t>Em andamento</t>
  </si>
  <si>
    <t>Imagem ou reputação</t>
  </si>
  <si>
    <t xml:space="preserve">Mitigar </t>
  </si>
  <si>
    <t>Não iniciada ou planejada</t>
  </si>
  <si>
    <t>Operacional</t>
  </si>
  <si>
    <t xml:space="preserve">Aceitar </t>
  </si>
  <si>
    <t>Suspensa ou cancelada</t>
  </si>
  <si>
    <t>Integridade</t>
  </si>
  <si>
    <t>Tecnológico</t>
  </si>
  <si>
    <t>Fiscal</t>
  </si>
  <si>
    <t>Orçamentário-financeiro</t>
  </si>
  <si>
    <t>Ambiental</t>
  </si>
  <si>
    <t>Perspectiva: RESULTADOS À SOCIEDADE</t>
  </si>
  <si>
    <t>PLANO DE TRABALHO 2022 - CAMPUS PROPRIÁ</t>
  </si>
  <si>
    <r>
      <t xml:space="preserve">1. Elaborar plano orçamentário do </t>
    </r>
    <r>
      <rPr>
        <i/>
        <sz val="11"/>
        <rFont val="Calibri"/>
        <family val="2"/>
      </rPr>
      <t>campus.</t>
    </r>
  </si>
  <si>
    <t>Através da construção do orçamento a partir das demandas legais, contratuais e recebidas da comunidade.</t>
  </si>
  <si>
    <t>DG e GADM</t>
  </si>
  <si>
    <t>2. Elaborar campanhas de consumo consciente dos recursos.</t>
  </si>
  <si>
    <t>Através de panfletos, cartazes e/ou campanhas educativas.</t>
  </si>
  <si>
    <t>DG, GADM e GEN</t>
  </si>
  <si>
    <t>3. Executar as campanhas de consumo consciente dos recursos.</t>
  </si>
  <si>
    <t>1. Elaborar o Relatório Orçamentário Anual do exercício anterior.</t>
  </si>
  <si>
    <t>Através da confecção do relatório.</t>
  </si>
  <si>
    <t>Para promover a transparência</t>
  </si>
  <si>
    <t>2. Publicizar Relatório Orçamentário Anual do exercício anterior.</t>
  </si>
  <si>
    <t xml:space="preserve">Através da apresentação à comunidade acadêmica. </t>
  </si>
  <si>
    <t>3. Elaborar um painel de gestão para comunidade escolar e atualizar trimestralmente.</t>
  </si>
  <si>
    <t xml:space="preserve">Através da exposição em painel à comunidade acadêmica. </t>
  </si>
  <si>
    <t>GADM e CCOF</t>
  </si>
  <si>
    <t>1. Fomentar a captação de recursos.</t>
  </si>
  <si>
    <t>Através do incentivo ao desenvolvimento de projetos para capacitação de recursos extraorçamentários.</t>
  </si>
  <si>
    <t>Para promover a entrada de novos recursos na unidade para o desenvolvimento de projetos.</t>
  </si>
  <si>
    <t>1. Elaborar plano de gerenciamento de manutenção patrimonial</t>
  </si>
  <si>
    <t>Através da análise do patrimônio da unidade e confecção de plano orientador.</t>
  </si>
  <si>
    <t>Para manter um nível de conservação patrimonial adequado para a execução das atividades da unidade.</t>
  </si>
  <si>
    <t>COPLAN, DG, GADM e GEN</t>
  </si>
  <si>
    <t>2. Implementar plano de gerenciamento de manutenção patrimonial</t>
  </si>
  <si>
    <t>Através da execução do plano elaborado no item anterior.</t>
  </si>
  <si>
    <t>1. Humanizar o Espaço de Convivência para os servidores.</t>
  </si>
  <si>
    <t>Através do desenvolvimento de ações para o Espaço de Convivência.</t>
  </si>
  <si>
    <t>1.  Promoção do bem-estar dos servidores.</t>
  </si>
  <si>
    <t>Para promover o bem-estar dos servidores.</t>
  </si>
  <si>
    <t>DG, GADM, GEN e ASCOM</t>
  </si>
  <si>
    <t>1. Promover campanha de valorização organizacional que despertem o sentimento de pertencimento.</t>
  </si>
  <si>
    <t>Através da realização de encontros para discussões de temas inerentes à ação de valorização do servidor, para que o mesmo sinta-se parte do todo.</t>
  </si>
  <si>
    <t>1. Promoção do bem-estar e qualidade de vida no ambiente de trabalho.</t>
  </si>
  <si>
    <t>Para promover o bem-estar e qualidade de vida no ambiente de trabalho.</t>
  </si>
  <si>
    <t>2. Promover dois momentos de interação entre os servidores.</t>
  </si>
  <si>
    <t>Através da realização de atividades que denotem a importância do servidor para a construção e efetivação das ações do ambiente em que ele atua.</t>
  </si>
  <si>
    <t>2. Valorização do servidor como parte integrante de toda ação realizada pelo setor atuante e demais projetos do campus.</t>
  </si>
  <si>
    <t>Para promover a valorização do servidor como parte integrante de toda ação realizada pelo setor atuante e demais projetos do campus.</t>
  </si>
  <si>
    <t>3. Promover a semana da saúde.</t>
  </si>
  <si>
    <t>Através do desenvolvimento de parcerias com outras entidades governamentais.</t>
  </si>
  <si>
    <t>Para promover um ambiente de trabalho de acordo com os parâmetros de segurança do trabalho.</t>
  </si>
  <si>
    <t>1. Implementar programa de ambientação de novos servidores.</t>
  </si>
  <si>
    <t>Através da apresentação dos setores e servidores.</t>
  </si>
  <si>
    <t>1. Ambientar o servidor nos diversos aspectos institucionais.</t>
  </si>
  <si>
    <t>Para ambientar o servidor nos diversos aspectos institucionais.</t>
  </si>
  <si>
    <t>Gabinete da DG</t>
  </si>
  <si>
    <t>1. Sensibilizar os servidores para o desenvolvimento de conscientização do uso de EPIs.</t>
  </si>
  <si>
    <t>Através de campanhas de conscientização.</t>
  </si>
  <si>
    <t>DG, GADM, ASCOM e Gabinete.</t>
  </si>
  <si>
    <t>1. Atualizar a matriz de riscos do PAT 2022.</t>
  </si>
  <si>
    <t xml:space="preserve"> Através da revisão da matriz de riscos vinculada ao PAT 2022.</t>
  </si>
  <si>
    <t xml:space="preserve"> Para dar concretude ao plano de gerenciamento de riscos.</t>
  </si>
  <si>
    <t xml:space="preserve"> Coplan/DG e demais unidades.</t>
  </si>
  <si>
    <t xml:space="preserve"> 31/12/2022</t>
  </si>
  <si>
    <t>2. Sensibilizar os servidores acerca da necessidade de realizar o gerenciamento dos riscos em seus setores.</t>
  </si>
  <si>
    <t xml:space="preserve"> Através de reuniões, eventos, palestras e/ou outros mecanismos.</t>
  </si>
  <si>
    <t xml:space="preserve"> Coplan e DG.</t>
  </si>
  <si>
    <t>1. Implementar plano de contratações - novas contratações</t>
  </si>
  <si>
    <t>Através da construção de listas de checagem e demais documentos relacionados às novas contratações.</t>
  </si>
  <si>
    <t xml:space="preserve"> Conformidade legal</t>
  </si>
  <si>
    <t>Para obter êxito na conformidade legal</t>
  </si>
  <si>
    <t xml:space="preserve"> COC</t>
  </si>
  <si>
    <t xml:space="preserve"> 30/04/2022</t>
  </si>
  <si>
    <t>2. Implementar plano de contratações - renovações</t>
  </si>
  <si>
    <t>Através da construção de listas de checagem e demais documentos relacionados às renovações.</t>
  </si>
  <si>
    <t>1. Sensibilizar os servidores acerca da necessidade de realizar o gerenciamento dos riscos atrelados à integridade em seus setores.</t>
  </si>
  <si>
    <t xml:space="preserve"> Para dar concretude ao plano de intregridade.</t>
  </si>
  <si>
    <t>Para dar concretude ao plano de integridade.</t>
  </si>
  <si>
    <t>1. Realizar levantamento acerca dos processos a ser mapeados.</t>
  </si>
  <si>
    <t xml:space="preserve"> Através de consulta aos setores administrativos do Campus.</t>
  </si>
  <si>
    <t xml:space="preserve"> Para dar continuidade ao mapeamento de processos da unidade, promovendo maior eficiência operacional e estratégica.</t>
  </si>
  <si>
    <t xml:space="preserve"> Coplan.</t>
  </si>
  <si>
    <t>2. Iniciar o mapeamento dos processos, conforme levantamento anterior.</t>
  </si>
  <si>
    <t xml:space="preserve"> Através do mapeamento dos processos definidos, conforme levantamento realizado junto aos setores.</t>
  </si>
  <si>
    <t xml:space="preserve"> Coplan e demais unidades.</t>
  </si>
  <si>
    <t>1. Elaborar campanhas de uso consciente dos bens patrimoniais para os servidores.</t>
  </si>
  <si>
    <t xml:space="preserve"> Através de panfletos, cartazes e campanhas educativas.</t>
  </si>
  <si>
    <t xml:space="preserve"> Promoção da utilização consciente dos bens patrimoniais.</t>
  </si>
  <si>
    <t>Para promover a utilização consciente dos bens patrimoniais.</t>
  </si>
  <si>
    <t xml:space="preserve"> COALP</t>
  </si>
  <si>
    <t>2. Elaborar campanhas de uso consciente dos bens patrimoniais para os discentes.</t>
  </si>
  <si>
    <t xml:space="preserve"> GEN e coordenadorias de curso</t>
  </si>
  <si>
    <t>1. Catalogar registros fotográficos dos eventos realizados no Campus.</t>
  </si>
  <si>
    <t>Através da busca de registros nos servidores da unidade.</t>
  </si>
  <si>
    <t>Para preservar o acervo histórico da unidade.</t>
  </si>
  <si>
    <t>ASCOM, Gabinete e CPRA</t>
  </si>
  <si>
    <t>1. Aperfeiçoar os procedimentos administrativos.</t>
  </si>
  <si>
    <t>Através da implementação dos fluxos elaborados durante o mapeamento de processos.</t>
  </si>
  <si>
    <t>Para promover uma maior racionalização dos recursos e melhorar a eficiência do processo.</t>
  </si>
  <si>
    <t>GADM e GEN</t>
  </si>
  <si>
    <t>1. Desenvolver jornada pedagógica.</t>
  </si>
  <si>
    <t>Através da realização de oficina pedagógica no primeiro semestre.</t>
  </si>
  <si>
    <t>1.Manter atualização docente quanto a métodos e técnicas de ensino.</t>
  </si>
  <si>
    <t>Para manter atualização docente quanto a métodos e técnicas de ensino.</t>
  </si>
  <si>
    <t>GEN e ASPED</t>
  </si>
  <si>
    <t>2. Desenvolver jornada pedagógica.</t>
  </si>
  <si>
    <t xml:space="preserve"> Através da realização de oficina pedagógica no segundo semestre.</t>
  </si>
  <si>
    <t xml:space="preserve"> Manter atualização docente quanto a métodos e técnicas de ensino.</t>
  </si>
  <si>
    <t>3. Aplicar formação continuada.</t>
  </si>
  <si>
    <t>Através da realização de capacitações de formação continuada.</t>
  </si>
  <si>
    <t xml:space="preserve"> Possibilitar aos docentes novas bases conceituais.</t>
  </si>
  <si>
    <t>REALIZAÇÃO DE EVENTOS (JORNADA PEDAGÓGICA / EVENTOS CULTURAIS) - PEQ. PORTE = 2</t>
  </si>
  <si>
    <t>1. Promover a aproximação entre o IFS e pessoas com deficiência da região.</t>
  </si>
  <si>
    <t>Através de ações de sensibilização e aproximação.</t>
  </si>
  <si>
    <t>4. Visando a implementação da legislação vigente (CF; LBI).</t>
  </si>
  <si>
    <t>Para implementar a legislação vigente (CF; LBI).</t>
  </si>
  <si>
    <t>GEN, CAEP, ASPED e NAPNE</t>
  </si>
  <si>
    <t>1. Aplicar o ROD vigente no primeiro semestre.</t>
  </si>
  <si>
    <t>Através de reuniões com coordenações de curso, conselho de classe e equipe multidisciplinar.</t>
  </si>
  <si>
    <t xml:space="preserve"> Reduzir o máximo possível o número de retenção; desistência e cancelamento acadêmico.</t>
  </si>
  <si>
    <t>Para reduzir o máximo possível o número de retenção; desistência e cancelamento acadêmico.</t>
  </si>
  <si>
    <t xml:space="preserve"> GEN, ASPED e CAEP</t>
  </si>
  <si>
    <t>2. Aplicar o ROD vigente no segundo semestre.</t>
  </si>
  <si>
    <t>1. Elaborar plano de disponibilização de auxílio estudantil que incorporem as ações universais e específicas.</t>
  </si>
  <si>
    <t>Através da análise multidisciplinar da situação socioeconômica vivencidada pelos discentes.</t>
  </si>
  <si>
    <t xml:space="preserve"> Para atender as demandas socioeconômicas estudantis.</t>
  </si>
  <si>
    <t xml:space="preserve"> DG, GEN e CAEP</t>
  </si>
  <si>
    <t>Através da Disponibilização de editais públicos que garantam a participação equânime de estudantes em situação de vulnerabilidade social.</t>
  </si>
  <si>
    <t>1. Identificar e analisar a situação do estudante no primeiro semestre.</t>
  </si>
  <si>
    <t>Através da Disponibilização de atendimento estudantil com a equipe multidisciplinar e comissão de permanência e êxito.</t>
  </si>
  <si>
    <t xml:space="preserve"> Reduzir o máximo possível a evasão, retenção e abandono.</t>
  </si>
  <si>
    <t>Para reduzir o máximo possível a evasão, retenção e abandono.</t>
  </si>
  <si>
    <t xml:space="preserve"> 30/06/2022</t>
  </si>
  <si>
    <t>2. Identificar e analisar a situação do estudante no segundo semestre.</t>
  </si>
  <si>
    <t>1. Fomentar a necessidade de formalização de parcerias.</t>
  </si>
  <si>
    <t>Através da formalização de cooperação técnica entre o IFS e empresas (públicas e/ou privadas).</t>
  </si>
  <si>
    <t xml:space="preserve"> Possibilitar o desenvolvimento do aprendizado ampliando o leque de possibilidade de emprego.</t>
  </si>
  <si>
    <t>Para promover uma melhor integração dos conteúdos pedagógicos com o mercado de trabalho.</t>
  </si>
  <si>
    <t xml:space="preserve"> DG, GEN, Coordenações de curso e GADM.</t>
  </si>
  <si>
    <t>REALIZAÇÃO DE PARCERIAS ESTRATÉGICAS - CAMPUS = 2</t>
  </si>
  <si>
    <t>1. Realizar acompanhamento dos discentes egressos.</t>
  </si>
  <si>
    <t>Através da criação de banco de dados com informações acerca dos discentes.</t>
  </si>
  <si>
    <t>Para promover o acompanhamento do perfil dos discentes egressos.</t>
  </si>
  <si>
    <t>CRE</t>
  </si>
  <si>
    <t>REALIZAÇÃO DE PESQUISA (CLIMA / SATISFAÇÃO / PERCEPÇÃO) - UNIDADE = 3</t>
  </si>
  <si>
    <t>1. Desenvolver planos/projetos que incentivem à popularização da ciência.</t>
  </si>
  <si>
    <t>Através de seminários, oficinas, encontros pedagógicos, campanhas de orientação, divulgação em redes sociais.</t>
  </si>
  <si>
    <t>Para promover a desmistificação e a populariação da ciência.</t>
  </si>
  <si>
    <t>GEN, Coordenadorias de curso, ASPED.</t>
  </si>
  <si>
    <t>1. Desenvolver planos/projetos que incorporem ações sustentáveis no primeiro semestre.</t>
  </si>
  <si>
    <t>Através de seminários, oficinas, encontros pedagógicos, reuniões estratégicas, campanhas de orientação.</t>
  </si>
  <si>
    <t xml:space="preserve"> Contribuir com a manutenção da saúde ambiental local.</t>
  </si>
  <si>
    <t>Para contribuir com a manutenção da saúde ambiental local.</t>
  </si>
  <si>
    <t xml:space="preserve"> GEN, GADM, DG.</t>
  </si>
  <si>
    <t>2. Desenvolver planos de atividades docentes que incorporem ações sustentáveis no segundo semestre.</t>
  </si>
  <si>
    <t>IE12.1. Implementar planos/projetos voltados ao Incentivo e Apoio ao Desenvolvimento de Atividades Artísticas, Culturais, Literárias e esportivas</t>
  </si>
  <si>
    <t>1. Promover eventos culturais no primeiro semestre.</t>
  </si>
  <si>
    <t xml:space="preserve"> Através de parceiras e incentivo à participação da comunidade acadêmica.</t>
  </si>
  <si>
    <t xml:space="preserve"> Resgate da cultura popular regional.</t>
  </si>
  <si>
    <t xml:space="preserve"> Para promover o resgate da cultura popular regional.</t>
  </si>
  <si>
    <t xml:space="preserve"> GEN e CAEP</t>
  </si>
  <si>
    <t>2. Promover eventos culturais no segundo semestre.</t>
  </si>
  <si>
    <t>1. Incentivar os servidores do campus a desenvolver campanhas sociais.</t>
  </si>
  <si>
    <t>Através da criação de comissão para a execução da campanha, interna e externa.</t>
  </si>
  <si>
    <t xml:space="preserve"> Para integrar o campus à comunidade local.</t>
  </si>
  <si>
    <t xml:space="preserve"> DG, GADM, GEN, CAEP, ASCOM.</t>
  </si>
  <si>
    <t>2. Realizar eventos.</t>
  </si>
  <si>
    <t>Através de ações sociais de caráter comunitário.</t>
  </si>
  <si>
    <t xml:space="preserve"> Atender a cidadãos em situação de vulnerabilidade social.</t>
  </si>
  <si>
    <t>Para atender cidadãos em situação de vulnerabilidade social.</t>
  </si>
  <si>
    <t xml:space="preserve"> DG, GEN e GADM.</t>
  </si>
  <si>
    <t>1. Desenvolver projetos/planos de extensão.</t>
  </si>
  <si>
    <t>Através da realização de oficinas, seminários, divulgação de informações à comunidade.</t>
  </si>
  <si>
    <t>Para fomentar a socialização dos temas acadêmicos junto à sociedade.</t>
  </si>
  <si>
    <t>CGTI e GEN</t>
  </si>
  <si>
    <t>1. Fomentar o empreendedorismo.</t>
  </si>
  <si>
    <t>Através de oficinas, palestras, eventos de incentivo ao empreendedorismo.</t>
  </si>
  <si>
    <t xml:space="preserve"> Para possibilitar o desenvolvimento de saberes, competências e habilidades no que tange ao empreendedorismo.</t>
  </si>
  <si>
    <t xml:space="preserve"> DG, GADM, GEN, Coordenações de curso, CAEP, ASCOM.</t>
  </si>
  <si>
    <t>IE01.1. Elaborar planos para o uso e alocação dos recursos orçamentários de forma eficiente e eficaz</t>
  </si>
  <si>
    <t>Plano orçamentário incompleto ou insuficiente.</t>
  </si>
  <si>
    <t>Planejamento deficitário, sem considerar todas as características das despesas previstas.</t>
  </si>
  <si>
    <t>Utilização ineficiente e ineficaz dos recursos orçamentários.</t>
  </si>
  <si>
    <t>Revisão do plano orçamentário.</t>
  </si>
  <si>
    <t>GADM, CCOF, DG</t>
  </si>
  <si>
    <t>A campanha não ter impacto para o público.</t>
  </si>
  <si>
    <t>Material poluído visualmente; Escolha equivocada de temas; Campanha dissociada do público-alvo.</t>
  </si>
  <si>
    <t>Desconhecimento por parte da comunidade acadêmica acerca das aquisições realizadas pela unidade.</t>
  </si>
  <si>
    <t>Discussão dos temas/conteúdos abordados com a equipe estratégica.</t>
  </si>
  <si>
    <t>Não conseguir captar recursos extraorçamentários.</t>
  </si>
  <si>
    <t>Não concretização de parcerias estratégicas entre entes governamentais e com a iniciativa privada.</t>
  </si>
  <si>
    <t>Não incremento de recursos extraorçamentários para realização de projetos na instituição.</t>
  </si>
  <si>
    <t>Realização de reuniões e eventos de fomento a formalização de parcerias estratégicas.</t>
  </si>
  <si>
    <t>DG, GADM, GEN</t>
  </si>
  <si>
    <t>Realização de manutenção patrimonial deficiente.</t>
  </si>
  <si>
    <t>Falha na elaboração do plano de gerenciamento.</t>
  </si>
  <si>
    <t>Má conservação do patrimônio público.</t>
  </si>
  <si>
    <t>Realização de reuniões e estudos prévios para análise das características do patrimônio público e de suas perspectivas de depreciação.</t>
  </si>
  <si>
    <t>COPLAN, DG, GADM, GEN</t>
  </si>
  <si>
    <t>Inexistência de itens básicos no centro de convivência</t>
  </si>
  <si>
    <t>Falta de recursos orçamentário-financeiros para a manutenção do espaço.</t>
  </si>
  <si>
    <t>Redução do bem-estar dos servidores.</t>
  </si>
  <si>
    <t>Priorizar recursos orçamentários para a manutenção do espaço.</t>
  </si>
  <si>
    <t>DG, Reitoria</t>
  </si>
  <si>
    <t>Baixa adesão de servidores nos eventos realizados.</t>
  </si>
  <si>
    <t>Dificuldade em realizar campanhas e/ou eventos de integração com os servidores.</t>
  </si>
  <si>
    <t>Redução no engajamento dos servidores para com a instituição.</t>
  </si>
  <si>
    <t>Desenvolver novas técnicas que incentivem a participação de servidores.</t>
  </si>
  <si>
    <t>DG, GADM, GEN, ASCOM</t>
  </si>
  <si>
    <t>Falta de pertencimento do servidor com a Instituição.</t>
  </si>
  <si>
    <t>Servidor ser lotado apenas no setor de trabalho e não conhecer a instituição de maneira mais ampla.</t>
  </si>
  <si>
    <t>Não desenvolver o sentimento de pertencimento com a Instituição.</t>
  </si>
  <si>
    <t>Realizar pesquisa de satisfação dos servidores acerca do programa de ambientação.</t>
  </si>
  <si>
    <t>Baixa adesão dos servidores no tocante ao uso dos EPIs.</t>
  </si>
  <si>
    <t>Cultura organizacional</t>
  </si>
  <si>
    <t>Promoção de ambientes de trabalho não seguros de acordo com os parâmetros de segurança do trabalho.</t>
  </si>
  <si>
    <t>Realizar campanhas de conscientização acerca da importância da utilização dos EPIs.</t>
  </si>
  <si>
    <t>Falta de receptividade dos servidores com a temática.</t>
  </si>
  <si>
    <t>Desconhecimento da importância em gerenciar os riscos da instituição.</t>
  </si>
  <si>
    <t>Pouca efetividade das campanhas de sensibilização e dos modelos propostos.</t>
  </si>
  <si>
    <t>Avaliar novas estratégias de sensibilização do público-alvo.</t>
  </si>
  <si>
    <t>DG, COPLAN</t>
  </si>
  <si>
    <t>Não efetivação de renovação contratual.</t>
  </si>
  <si>
    <t>Não atendimento das especificidades de cada contratação a partir do disposto na legislação e no processo licitatório.</t>
  </si>
  <si>
    <t>Não prorrogação contratual.</t>
  </si>
  <si>
    <t>Acompanhar periodicamente o plano de contratações e as espeficidades de cada objeto no seu respectivo certame licitatório.</t>
  </si>
  <si>
    <t>COC, DG, GADM</t>
  </si>
  <si>
    <t>Desconhecimento da importânica acerca da implementação do plano de integridade.</t>
  </si>
  <si>
    <t>Falta de observância dos parâmetros federais no tocante à integridade.</t>
  </si>
  <si>
    <t>Falta de receptividade dos servidores com o mapeamento.</t>
  </si>
  <si>
    <t>Desconhecimento da importância do mapeamento dos processos.</t>
  </si>
  <si>
    <t>Falta de aperfeiçoamento e de padronização dos processos finalísticos e de apoio.</t>
  </si>
  <si>
    <t>Sensibilizar os servidores através da apresentação da temática de mapeamento de processos.</t>
  </si>
  <si>
    <t>DG, COPLAN, Escritório de Processos</t>
  </si>
  <si>
    <t>Mau uso do patrimônio público.</t>
  </si>
  <si>
    <t>Desconhecimento, desatenção e falta de senso de propriedade.</t>
  </si>
  <si>
    <t>Dilapidação do patrimônio público.</t>
  </si>
  <si>
    <t xml:space="preserve">Acompanhamento e análise da efetividade das campanhas.
</t>
  </si>
  <si>
    <t>COALP, GADM, GEN</t>
  </si>
  <si>
    <t>Perda de registros digitais de eventos realizados.</t>
  </si>
  <si>
    <t>Falha na operacionalização dos backups.</t>
  </si>
  <si>
    <t>Perda de documentos com potencial valor histórico.</t>
  </si>
  <si>
    <t>Análise periódica dos arquivos copiados nos sistemas de backups de segurança.</t>
  </si>
  <si>
    <t>ASCOM, CTI</t>
  </si>
  <si>
    <t>Falha na implementação dos fluxos elaborados durante o mapeamento de processos.</t>
  </si>
  <si>
    <t>Fluxogramas elaborados deficientemente.</t>
  </si>
  <si>
    <t>Ineficiência operacional.</t>
  </si>
  <si>
    <t>Revisão periódica dos fluxogramas elaborados.</t>
  </si>
  <si>
    <t>COPLAN, GADM, GEN</t>
  </si>
  <si>
    <t>Mudança de método institucional</t>
  </si>
  <si>
    <t>Necessidade de aperfeiçoamento do método já existente.</t>
  </si>
  <si>
    <t>Promover a melhoria da interação entre os docentes.</t>
  </si>
  <si>
    <t>Realização de estratégias inovadoras para a realização das jornadas pedagógicas dentro do modelo atual.</t>
  </si>
  <si>
    <t>Equipe pedagógica</t>
  </si>
  <si>
    <t>Não obter êxito na implantação da política.</t>
  </si>
  <si>
    <t>Dificuldade na formalização de parcerias com o público externo.</t>
  </si>
  <si>
    <t>Prejuízos à comunidade acadêmica no tocante às políticas de ensino.</t>
  </si>
  <si>
    <t>Avaliar alternativas para a implementação das políticas de ensino.</t>
  </si>
  <si>
    <t>GEN, DG, ASPED, Coordenações de curso, Proen, NAPNE, NAE.</t>
  </si>
  <si>
    <t>Ausência de feedback dos docentes no sistema SIGAA</t>
  </si>
  <si>
    <t>Falta de planejamento dos docentes.</t>
  </si>
  <si>
    <t>Falha no acompanhamento pedagógico para os discentes.</t>
  </si>
  <si>
    <t>Incentivar a realização de planejamento docente.</t>
  </si>
  <si>
    <t>GEN, Coordenadorias de curso, ASPED</t>
  </si>
  <si>
    <t>Não oferta dos programas de assistência estudantil.</t>
  </si>
  <si>
    <t>Insuficiência de recursos orçamentários.</t>
  </si>
  <si>
    <t>Não atendimento de todos os estudantes em situação de vulnerabilidade social.</t>
  </si>
  <si>
    <t>Acompanhamento do planejamento orçamentário.</t>
  </si>
  <si>
    <t>GEN, CAEP, DG, DIAE, Reitoria.</t>
  </si>
  <si>
    <t>Inexistência de comissão específica para tratar dos programas de permanência e êxito dos alunos.</t>
  </si>
  <si>
    <t>Ausência de planejamento institucional.</t>
  </si>
  <si>
    <t>Evasão estudantil.</t>
  </si>
  <si>
    <t xml:space="preserve">Sensibilização do corpo técnico e docente para participação na comissão.
</t>
  </si>
  <si>
    <t>GEN, ASPED, CAEP, Coordenações de curso.</t>
  </si>
  <si>
    <t>Não realização de parcerias.</t>
  </si>
  <si>
    <t>Baixo número de empresas de médio e grande porte na região.</t>
  </si>
  <si>
    <t>Falta de integração dos estudantes com o ambiente de trabalho.</t>
  </si>
  <si>
    <t>Avaliar alternativas para a formalização de parceriais e/ou constituição de empresas juniores.</t>
  </si>
  <si>
    <t>GEN, DG, Propex, Reitoria.</t>
  </si>
  <si>
    <t>Contatos dos discentes desatualizados.</t>
  </si>
  <si>
    <t>Falta de atualização dos contatos periodicamente.</t>
  </si>
  <si>
    <t>Inexistência de informações essenciais para o desenvolvimento do curso.</t>
  </si>
  <si>
    <t>Realizar periodicamente a atualização dos contatos dos discentes.</t>
  </si>
  <si>
    <t>Não realização das ações de fomento à popularização da ciência.</t>
  </si>
  <si>
    <t>Baixa sensibilização do corpo técnico e docente para com a temática.</t>
  </si>
  <si>
    <t>População desassistida no tocante ao acesso à informação científica.</t>
  </si>
  <si>
    <t>Promoção de reuniões, seminários acerca do tema.</t>
  </si>
  <si>
    <t>Não realização de projetos de acordo com os critérios de sustentabilidade.</t>
  </si>
  <si>
    <t>Desconhecimento dos critérios de sustentabilidade.</t>
  </si>
  <si>
    <t>Não atendimento dos critérios de sustentabilidade.</t>
  </si>
  <si>
    <t>Acompanhar a legislação pertinente à sustentabilidade na elaboração dos projetos.</t>
  </si>
  <si>
    <t>GEN, ASPED, DG, Coordenações de curso.</t>
  </si>
  <si>
    <t>Formação técnica dissociada dos aspectos culturais regionais.</t>
  </si>
  <si>
    <t>Dificuldade na intersecção na formação técnica com os aspectos culturais.</t>
  </si>
  <si>
    <t>Perda de memória histórica e de sentimento de pertencimento regional.</t>
  </si>
  <si>
    <t>Sensibilizar o corpo técnico e docente.</t>
  </si>
  <si>
    <t>Não realização de eventos e/ou campanhas de ação social.</t>
  </si>
  <si>
    <t>Não sensibilização do corpo técnico e docente.</t>
  </si>
  <si>
    <t>Não cumprimento do papel social da instituição.</t>
  </si>
  <si>
    <t xml:space="preserve">Incentivar a participação dos servidores nas ações sociais.
</t>
  </si>
  <si>
    <t>GEN, GADM, DG, ASCOM, CAEP.</t>
  </si>
  <si>
    <t>Não realização dos projetos de extensão.</t>
  </si>
  <si>
    <t>Discentes desassistidos no tocante à conpletude da formação acadêmica.</t>
  </si>
  <si>
    <t>Não realização de atividades de cunho empreendedor.</t>
  </si>
  <si>
    <t>Falta de engajamento dos discentes com as atividades propostas pelos docentes/técnicos.</t>
  </si>
  <si>
    <t>Formação discente com insuficiência na temática de empreendedorismo.</t>
  </si>
  <si>
    <t>Avaliar alternativas para a formalização de atividades empreendedoras e/ou constituição de empresas juniores.</t>
  </si>
  <si>
    <t>GEN, DG, GADM, Coplan e Coordenações de Curso, Propex.</t>
  </si>
  <si>
    <t>2. Implementar o plano de disponibilização de auxílio estudantil.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</si>
</sst>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10"/>
      <color rgb="FF000000"/>
      <name val="Arial"/>
      <family val="2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B46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E6E6E6"/>
        <bgColor rgb="FFE6E6E6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6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8" borderId="15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8" xfId="0" applyBorder="1" applyAlignment="1">
      <alignment horizontal="left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0" fillId="9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9" borderId="20" xfId="0" applyFill="1" applyBorder="1" applyAlignment="1">
      <alignment vertical="center" wrapText="1"/>
    </xf>
    <xf numFmtId="0" fontId="12" fillId="0" borderId="20" xfId="0" applyFont="1" applyBorder="1" applyAlignment="1">
      <alignment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9" borderId="20" xfId="0" applyFont="1" applyFill="1" applyBorder="1" applyAlignment="1">
      <alignment wrapText="1"/>
    </xf>
    <xf numFmtId="0" fontId="12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43" fontId="0" fillId="0" borderId="0" xfId="1" applyFont="1" applyAlignment="1">
      <alignment vertical="center"/>
    </xf>
    <xf numFmtId="43" fontId="0" fillId="0" borderId="0" xfId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left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1" fillId="0" borderId="32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1" xfId="0" applyFont="1" applyFill="1" applyBorder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11" borderId="1" xfId="0" applyFont="1" applyFill="1" applyBorder="1"/>
    <xf numFmtId="0" fontId="11" fillId="11" borderId="1" xfId="0" applyFont="1" applyFill="1" applyBorder="1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/>
    </xf>
    <xf numFmtId="0" fontId="16" fillId="0" borderId="3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wrapText="1"/>
    </xf>
    <xf numFmtId="0" fontId="12" fillId="0" borderId="1" xfId="0" applyFont="1" applyBorder="1" applyAlignment="1">
      <alignment wrapText="1"/>
    </xf>
    <xf numFmtId="0" fontId="0" fillId="9" borderId="0" xfId="0" applyFill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43" xfId="0" applyFon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14" fontId="0" fillId="0" borderId="20" xfId="0" applyNumberForma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 wrapText="1"/>
    </xf>
    <xf numFmtId="14" fontId="0" fillId="0" borderId="20" xfId="0" applyNumberFormat="1" applyBorder="1" applyAlignment="1">
      <alignment vertical="center"/>
    </xf>
    <xf numFmtId="9" fontId="0" fillId="0" borderId="15" xfId="0" applyNumberFormat="1" applyBorder="1" applyAlignment="1">
      <alignment horizontal="center" vertical="center"/>
    </xf>
    <xf numFmtId="0" fontId="20" fillId="0" borderId="20" xfId="0" applyFont="1" applyBorder="1" applyAlignment="1">
      <alignment wrapText="1"/>
    </xf>
    <xf numFmtId="0" fontId="0" fillId="0" borderId="27" xfId="0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3" borderId="44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left" vertical="center" wrapText="1" indent="1"/>
    </xf>
    <xf numFmtId="0" fontId="14" fillId="4" borderId="2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4" fillId="5" borderId="16" xfId="0" applyFont="1" applyFill="1" applyBorder="1" applyAlignment="1">
      <alignment horizontal="left" vertical="center" wrapText="1" indent="1"/>
    </xf>
    <xf numFmtId="0" fontId="14" fillId="4" borderId="28" xfId="0" applyFont="1" applyFill="1" applyBorder="1" applyAlignment="1">
      <alignment horizontal="left" vertical="center" wrapText="1" indent="1"/>
    </xf>
    <xf numFmtId="0" fontId="4" fillId="13" borderId="30" xfId="0" applyFont="1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4" borderId="27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18" fillId="4" borderId="40" xfId="0" applyFont="1" applyFill="1" applyBorder="1" applyAlignment="1">
      <alignment horizontal="left" vertical="center" wrapText="1" inden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2" borderId="20" xfId="0" applyFill="1" applyBorder="1" applyAlignment="1">
      <alignment horizontal="left" vertical="center" wrapText="1"/>
    </xf>
    <xf numFmtId="0" fontId="0" fillId="2" borderId="44" xfId="0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8" xfId="0" applyFont="1" applyBorder="1"/>
    <xf numFmtId="0" fontId="9" fillId="0" borderId="1" xfId="0" applyFont="1" applyBorder="1"/>
    <xf numFmtId="0" fontId="0" fillId="0" borderId="2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14" fontId="20" fillId="0" borderId="20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14" fontId="0" fillId="0" borderId="27" xfId="0" applyNumberForma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/>
    </xf>
    <xf numFmtId="164" fontId="0" fillId="0" borderId="29" xfId="1" applyNumberFormat="1" applyFont="1" applyFill="1" applyBorder="1" applyAlignment="1">
      <alignment vertical="center"/>
    </xf>
    <xf numFmtId="164" fontId="0" fillId="0" borderId="30" xfId="1" applyNumberFormat="1" applyFont="1" applyFill="1" applyBorder="1" applyAlignment="1">
      <alignment vertical="center"/>
    </xf>
    <xf numFmtId="0" fontId="11" fillId="0" borderId="0" xfId="0" applyFont="1" applyAlignment="1"/>
    <xf numFmtId="0" fontId="11" fillId="0" borderId="33" xfId="0" applyFont="1" applyBorder="1" applyAlignment="1"/>
    <xf numFmtId="0" fontId="0" fillId="2" borderId="27" xfId="0" applyFill="1" applyBorder="1" applyAlignment="1">
      <alignment horizontal="left" vertical="center" wrapText="1" indent="1"/>
    </xf>
    <xf numFmtId="0" fontId="0" fillId="2" borderId="15" xfId="0" applyFill="1" applyBorder="1" applyAlignment="1">
      <alignment horizontal="left" vertical="center" wrapText="1" indent="1"/>
    </xf>
    <xf numFmtId="0" fontId="5" fillId="7" borderId="14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left" vertical="center" wrapText="1" indent="1"/>
    </xf>
    <xf numFmtId="0" fontId="14" fillId="2" borderId="28" xfId="0" applyFont="1" applyFill="1" applyBorder="1" applyAlignment="1">
      <alignment horizontal="left" vertical="center" wrapText="1" indent="1"/>
    </xf>
    <xf numFmtId="0" fontId="14" fillId="2" borderId="40" xfId="0" applyFont="1" applyFill="1" applyBorder="1" applyAlignment="1">
      <alignment horizontal="left" vertical="center" wrapText="1" indent="1"/>
    </xf>
    <xf numFmtId="0" fontId="14" fillId="2" borderId="29" xfId="0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wrapText="1" indent="1"/>
    </xf>
    <xf numFmtId="0" fontId="0" fillId="2" borderId="28" xfId="0" applyFill="1" applyBorder="1" applyAlignment="1">
      <alignment horizontal="left" vertical="center" wrapText="1" indent="1"/>
    </xf>
    <xf numFmtId="0" fontId="14" fillId="2" borderId="15" xfId="0" applyFont="1" applyFill="1" applyBorder="1" applyAlignment="1">
      <alignment horizontal="left" vertical="center" wrapText="1" indent="1"/>
    </xf>
    <xf numFmtId="0" fontId="6" fillId="7" borderId="14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left" vertical="center" wrapText="1" indent="1"/>
    </xf>
    <xf numFmtId="0" fontId="14" fillId="4" borderId="28" xfId="0" applyFont="1" applyFill="1" applyBorder="1" applyAlignment="1">
      <alignment horizontal="left" vertical="center" wrapText="1" indent="1"/>
    </xf>
    <xf numFmtId="0" fontId="5" fillId="7" borderId="12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left" vertical="center" wrapText="1" indent="1"/>
    </xf>
    <xf numFmtId="0" fontId="2" fillId="4" borderId="38" xfId="0" applyFont="1" applyFill="1" applyBorder="1" applyAlignment="1">
      <alignment horizontal="left" vertical="center" wrapText="1" indent="1"/>
    </xf>
    <xf numFmtId="0" fontId="2" fillId="4" borderId="39" xfId="0" applyFont="1" applyFill="1" applyBorder="1" applyAlignment="1">
      <alignment horizontal="left" vertical="center" wrapText="1" indent="1"/>
    </xf>
    <xf numFmtId="0" fontId="2" fillId="4" borderId="29" xfId="0" applyFont="1" applyFill="1" applyBorder="1" applyAlignment="1">
      <alignment horizontal="left" vertical="center" wrapText="1" inden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 wrapText="1" indent="1"/>
    </xf>
    <xf numFmtId="0" fontId="14" fillId="5" borderId="4" xfId="0" applyFont="1" applyFill="1" applyBorder="1" applyAlignment="1">
      <alignment horizontal="left" vertical="center" wrapText="1" indent="1"/>
    </xf>
    <xf numFmtId="0" fontId="14" fillId="5" borderId="8" xfId="0" applyFont="1" applyFill="1" applyBorder="1" applyAlignment="1">
      <alignment horizontal="left" vertical="center" wrapText="1" indent="1"/>
    </xf>
    <xf numFmtId="0" fontId="14" fillId="5" borderId="8" xfId="0" applyFont="1" applyFill="1" applyBorder="1" applyAlignment="1">
      <alignment horizontal="left" vertical="center" indent="1"/>
    </xf>
    <xf numFmtId="0" fontId="14" fillId="5" borderId="11" xfId="0" applyFont="1" applyFill="1" applyBorder="1" applyAlignment="1">
      <alignment horizontal="left" vertical="center" wrapText="1" indent="1"/>
    </xf>
    <xf numFmtId="0" fontId="14" fillId="5" borderId="16" xfId="0" applyFont="1" applyFill="1" applyBorder="1" applyAlignment="1">
      <alignment horizontal="left" vertical="center" wrapText="1" indent="1"/>
    </xf>
    <xf numFmtId="0" fontId="14" fillId="5" borderId="3" xfId="0" applyFont="1" applyFill="1" applyBorder="1" applyAlignment="1">
      <alignment horizontal="left" vertical="center" wrapText="1" indent="1"/>
    </xf>
    <xf numFmtId="0" fontId="14" fillId="3" borderId="2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left" vertical="center" wrapText="1" indent="1"/>
    </xf>
    <xf numFmtId="0" fontId="0" fillId="14" borderId="4" xfId="0" applyFill="1" applyBorder="1" applyAlignment="1">
      <alignment horizontal="left" vertical="center" wrapText="1" indent="1"/>
    </xf>
    <xf numFmtId="0" fontId="9" fillId="14" borderId="2" xfId="0" applyFont="1" applyFill="1" applyBorder="1" applyAlignment="1">
      <alignment horizontal="left" vertical="center" wrapText="1" indent="1"/>
    </xf>
    <xf numFmtId="0" fontId="9" fillId="14" borderId="41" xfId="0" applyFont="1" applyFill="1" applyBorder="1" applyAlignment="1">
      <alignment horizontal="left" vertical="center" wrapText="1" indent="1"/>
    </xf>
    <xf numFmtId="0" fontId="9" fillId="14" borderId="42" xfId="0" applyFont="1" applyFill="1" applyBorder="1" applyAlignment="1">
      <alignment horizontal="left" vertical="center" wrapText="1" indent="1"/>
    </xf>
    <xf numFmtId="0" fontId="9" fillId="14" borderId="4" xfId="0" applyFont="1" applyFill="1" applyBorder="1" applyAlignment="1">
      <alignment horizontal="left" vertical="center" wrapText="1" indent="1"/>
    </xf>
    <xf numFmtId="0" fontId="9" fillId="14" borderId="37" xfId="0" applyFont="1" applyFill="1" applyBorder="1" applyAlignment="1">
      <alignment horizontal="left" vertical="center" wrapText="1" indent="1"/>
    </xf>
    <xf numFmtId="0" fontId="9" fillId="14" borderId="38" xfId="0" applyFont="1" applyFill="1" applyBorder="1" applyAlignment="1">
      <alignment horizontal="left" vertical="center" wrapText="1" indent="1"/>
    </xf>
    <xf numFmtId="0" fontId="14" fillId="14" borderId="27" xfId="0" applyFont="1" applyFill="1" applyBorder="1" applyAlignment="1">
      <alignment horizontal="left" vertical="center" wrapText="1" indent="1"/>
    </xf>
    <xf numFmtId="0" fontId="14" fillId="14" borderId="28" xfId="0" applyFont="1" applyFill="1" applyBorder="1" applyAlignment="1">
      <alignment horizontal="left" vertical="center" wrapText="1" indent="1"/>
    </xf>
    <xf numFmtId="0" fontId="0" fillId="14" borderId="37" xfId="0" applyFill="1" applyBorder="1" applyAlignment="1">
      <alignment horizontal="left" vertical="center" wrapText="1" indent="1"/>
    </xf>
    <xf numFmtId="0" fontId="0" fillId="14" borderId="38" xfId="0" applyFill="1" applyBorder="1" applyAlignment="1">
      <alignment horizontal="left" vertical="center" wrapText="1" indent="1"/>
    </xf>
    <xf numFmtId="0" fontId="14" fillId="14" borderId="1" xfId="0" applyFont="1" applyFill="1" applyBorder="1" applyAlignment="1">
      <alignment horizontal="left" vertical="center" wrapText="1" indent="1"/>
    </xf>
    <xf numFmtId="0" fontId="11" fillId="14" borderId="37" xfId="0" applyFont="1" applyFill="1" applyBorder="1" applyAlignment="1">
      <alignment horizontal="left" vertical="center" wrapText="1" indent="1"/>
    </xf>
    <xf numFmtId="0" fontId="11" fillId="14" borderId="38" xfId="0" applyFont="1" applyFill="1" applyBorder="1" applyAlignment="1">
      <alignment horizontal="left" vertical="center" wrapText="1" indent="1"/>
    </xf>
    <xf numFmtId="0" fontId="0" fillId="5" borderId="2" xfId="0" applyFill="1" applyBorder="1" applyAlignment="1">
      <alignment horizontal="left" vertical="center" wrapText="1" indent="1"/>
    </xf>
    <xf numFmtId="0" fontId="0" fillId="5" borderId="4" xfId="0" applyFill="1" applyBorder="1" applyAlignment="1">
      <alignment horizontal="left" vertical="center" wrapText="1" indent="1"/>
    </xf>
    <xf numFmtId="0" fontId="11" fillId="5" borderId="2" xfId="0" applyFont="1" applyFill="1" applyBorder="1" applyAlignment="1">
      <alignment horizontal="left" vertical="center" wrapText="1" indent="1"/>
    </xf>
    <xf numFmtId="0" fontId="11" fillId="5" borderId="4" xfId="0" applyFont="1" applyFill="1" applyBorder="1" applyAlignment="1">
      <alignment horizontal="left" vertical="center" wrapText="1" indent="1"/>
    </xf>
    <xf numFmtId="0" fontId="14" fillId="5" borderId="17" xfId="0" applyFont="1" applyFill="1" applyBorder="1" applyAlignment="1">
      <alignment horizontal="left" vertical="center" wrapText="1" indent="1"/>
    </xf>
    <xf numFmtId="0" fontId="9" fillId="5" borderId="2" xfId="0" applyFont="1" applyFill="1" applyBorder="1" applyAlignment="1">
      <alignment horizontal="left" vertical="center" wrapText="1" indent="1"/>
    </xf>
    <xf numFmtId="0" fontId="9" fillId="5" borderId="4" xfId="0" applyFont="1" applyFill="1" applyBorder="1" applyAlignment="1">
      <alignment horizontal="left" vertical="center" wrapText="1" indent="1"/>
    </xf>
    <xf numFmtId="0" fontId="0" fillId="5" borderId="1" xfId="0" applyFill="1" applyBorder="1" applyAlignment="1">
      <alignment horizontal="left" vertical="center" wrapText="1" indent="1"/>
    </xf>
    <xf numFmtId="0" fontId="0" fillId="5" borderId="41" xfId="0" applyFill="1" applyBorder="1" applyAlignment="1">
      <alignment horizontal="left" vertical="center" wrapText="1" indent="1"/>
    </xf>
    <xf numFmtId="0" fontId="0" fillId="5" borderId="42" xfId="0" applyFill="1" applyBorder="1" applyAlignment="1">
      <alignment horizontal="left" vertical="center" wrapText="1" indent="1"/>
    </xf>
    <xf numFmtId="0" fontId="0" fillId="5" borderId="3" xfId="0" applyFill="1" applyBorder="1" applyAlignment="1">
      <alignment horizontal="left" vertical="center" wrapText="1" indent="1"/>
    </xf>
    <xf numFmtId="0" fontId="15" fillId="0" borderId="2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/>
    </xf>
    <xf numFmtId="43" fontId="0" fillId="0" borderId="2" xfId="0" applyNumberFormat="1" applyBorder="1" applyAlignment="1">
      <alignment horizontal="center" vertical="center"/>
    </xf>
    <xf numFmtId="43" fontId="0" fillId="0" borderId="3" xfId="0" applyNumberFormat="1" applyBorder="1" applyAlignment="1">
      <alignment horizontal="center" vertical="center"/>
    </xf>
    <xf numFmtId="43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27" xfId="0" applyFill="1" applyBorder="1" applyAlignment="1">
      <alignment vertical="center" wrapText="1"/>
    </xf>
    <xf numFmtId="0" fontId="0" fillId="5" borderId="28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27" xfId="0" applyFill="1" applyBorder="1" applyAlignment="1">
      <alignment horizontal="left" vertical="center" wrapText="1"/>
    </xf>
    <xf numFmtId="0" fontId="0" fillId="5" borderId="28" xfId="0" applyFill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 wrapText="1"/>
    </xf>
    <xf numFmtId="0" fontId="0" fillId="5" borderId="40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left" vertical="center" wrapText="1"/>
    </xf>
    <xf numFmtId="0" fontId="2" fillId="14" borderId="45" xfId="0" applyFont="1" applyFill="1" applyBorder="1" applyAlignment="1">
      <alignment horizontal="center" vertical="center" wrapText="1"/>
    </xf>
    <xf numFmtId="0" fontId="2" fillId="14" borderId="36" xfId="0" applyFont="1" applyFill="1" applyBorder="1" applyAlignment="1">
      <alignment horizontal="center" vertical="center" wrapText="1"/>
    </xf>
    <xf numFmtId="0" fontId="2" fillId="14" borderId="46" xfId="0" applyFont="1" applyFill="1" applyBorder="1" applyAlignment="1">
      <alignment horizontal="center" vertical="center" wrapText="1"/>
    </xf>
    <xf numFmtId="0" fontId="0" fillId="14" borderId="45" xfId="0" applyFill="1" applyBorder="1" applyAlignment="1">
      <alignment horizontal="left" vertical="center" wrapText="1"/>
    </xf>
    <xf numFmtId="0" fontId="0" fillId="14" borderId="36" xfId="0" applyFill="1" applyBorder="1" applyAlignment="1">
      <alignment horizontal="left" vertical="center" wrapText="1"/>
    </xf>
    <xf numFmtId="0" fontId="0" fillId="14" borderId="46" xfId="0" applyFill="1" applyBorder="1" applyAlignment="1">
      <alignment horizontal="left" vertical="center" wrapText="1"/>
    </xf>
    <xf numFmtId="0" fontId="0" fillId="3" borderId="45" xfId="0" applyFill="1" applyBorder="1" applyAlignment="1">
      <alignment horizontal="left" vertical="center" wrapText="1"/>
    </xf>
    <xf numFmtId="0" fontId="0" fillId="3" borderId="36" xfId="0" applyFill="1" applyBorder="1" applyAlignment="1">
      <alignment horizontal="left" vertical="center" wrapText="1"/>
    </xf>
    <xf numFmtId="0" fontId="0" fillId="3" borderId="46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4" borderId="34" xfId="0" applyFill="1" applyBorder="1" applyAlignment="1">
      <alignment horizontal="left" vertical="center" wrapText="1"/>
    </xf>
    <xf numFmtId="0" fontId="0" fillId="4" borderId="28" xfId="0" applyFill="1" applyBorder="1" applyAlignment="1">
      <alignment horizontal="left" vertical="center" wrapText="1"/>
    </xf>
    <xf numFmtId="0" fontId="2" fillId="4" borderId="34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0" fillId="4" borderId="27" xfId="0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" fillId="12" borderId="20" xfId="0" applyFont="1" applyFill="1" applyBorder="1" applyAlignment="1">
      <alignment horizontal="center" vertical="center"/>
    </xf>
    <xf numFmtId="0" fontId="1" fillId="12" borderId="30" xfId="0" applyFont="1" applyFill="1" applyBorder="1" applyAlignment="1">
      <alignment horizontal="center" vertical="center"/>
    </xf>
    <xf numFmtId="0" fontId="1" fillId="12" borderId="27" xfId="0" applyFont="1" applyFill="1" applyBorder="1" applyAlignment="1">
      <alignment horizontal="center" vertical="center"/>
    </xf>
    <xf numFmtId="0" fontId="1" fillId="12" borderId="31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left" vertical="center"/>
    </xf>
    <xf numFmtId="0" fontId="1" fillId="9" borderId="20" xfId="0" applyFont="1" applyFill="1" applyBorder="1" applyAlignment="1">
      <alignment horizontal="left"/>
    </xf>
    <xf numFmtId="0" fontId="18" fillId="4" borderId="34" xfId="0" applyFont="1" applyFill="1" applyBorder="1" applyAlignment="1">
      <alignment horizontal="left" vertical="center" wrapText="1" indent="1"/>
    </xf>
    <xf numFmtId="0" fontId="18" fillId="4" borderId="28" xfId="0" applyFont="1" applyFill="1" applyBorder="1" applyAlignment="1">
      <alignment horizontal="left" vertical="center" wrapText="1" indent="1"/>
    </xf>
    <xf numFmtId="0" fontId="18" fillId="4" borderId="40" xfId="0" applyFont="1" applyFill="1" applyBorder="1" applyAlignment="1">
      <alignment horizontal="left" vertical="center" wrapText="1" indent="1"/>
    </xf>
    <xf numFmtId="0" fontId="2" fillId="4" borderId="47" xfId="0" applyFont="1" applyFill="1" applyBorder="1" applyAlignment="1">
      <alignment horizontal="left" vertical="center" wrapText="1" indent="1"/>
    </xf>
    <xf numFmtId="0" fontId="2" fillId="4" borderId="20" xfId="0" applyFont="1" applyFill="1" applyBorder="1" applyAlignment="1">
      <alignment horizontal="left" vertical="center" wrapText="1" indent="1"/>
    </xf>
    <xf numFmtId="0" fontId="18" fillId="14" borderId="27" xfId="0" applyFont="1" applyFill="1" applyBorder="1" applyAlignment="1">
      <alignment horizontal="left" vertical="center" wrapText="1" indent="1"/>
    </xf>
    <xf numFmtId="0" fontId="18" fillId="14" borderId="28" xfId="0" applyFont="1" applyFill="1" applyBorder="1" applyAlignment="1">
      <alignment horizontal="left" vertical="center" wrapText="1" indent="1"/>
    </xf>
    <xf numFmtId="0" fontId="18" fillId="2" borderId="27" xfId="0" applyFont="1" applyFill="1" applyBorder="1" applyAlignment="1">
      <alignment horizontal="left" vertical="center" wrapText="1" indent="1"/>
    </xf>
    <xf numFmtId="0" fontId="18" fillId="2" borderId="28" xfId="0" applyFont="1" applyFill="1" applyBorder="1" applyAlignment="1">
      <alignment horizontal="left" vertical="center" wrapText="1" indent="1"/>
    </xf>
    <xf numFmtId="0" fontId="18" fillId="2" borderId="15" xfId="0" applyFont="1" applyFill="1" applyBorder="1" applyAlignment="1">
      <alignment horizontal="left" vertical="center" wrapText="1" indent="1"/>
    </xf>
    <xf numFmtId="0" fontId="18" fillId="2" borderId="40" xfId="0" applyFont="1" applyFill="1" applyBorder="1" applyAlignment="1">
      <alignment horizontal="left" vertical="center" wrapText="1" indent="1"/>
    </xf>
    <xf numFmtId="0" fontId="18" fillId="2" borderId="29" xfId="0" applyFont="1" applyFill="1" applyBorder="1" applyAlignment="1">
      <alignment horizontal="left" vertical="center" wrapText="1" indent="1"/>
    </xf>
    <xf numFmtId="0" fontId="18" fillId="14" borderId="1" xfId="0" applyFont="1" applyFill="1" applyBorder="1" applyAlignment="1">
      <alignment horizontal="left" vertical="center" wrapText="1" indent="1"/>
    </xf>
    <xf numFmtId="0" fontId="18" fillId="5" borderId="8" xfId="0" applyFont="1" applyFill="1" applyBorder="1" applyAlignment="1">
      <alignment horizontal="left" vertical="center" wrapText="1" indent="1"/>
    </xf>
    <xf numFmtId="0" fontId="18" fillId="5" borderId="11" xfId="0" applyFont="1" applyFill="1" applyBorder="1" applyAlignment="1">
      <alignment horizontal="left" vertical="center" wrapText="1" indent="1"/>
    </xf>
    <xf numFmtId="0" fontId="18" fillId="5" borderId="16" xfId="0" applyFont="1" applyFill="1" applyBorder="1" applyAlignment="1">
      <alignment horizontal="left" vertical="center" wrapText="1" indent="1"/>
    </xf>
    <xf numFmtId="0" fontId="18" fillId="5" borderId="17" xfId="0" applyFont="1" applyFill="1" applyBorder="1" applyAlignment="1">
      <alignment horizontal="left" vertical="center" wrapText="1" indent="1"/>
    </xf>
    <xf numFmtId="0" fontId="18" fillId="5" borderId="2" xfId="0" applyFont="1" applyFill="1" applyBorder="1" applyAlignment="1">
      <alignment horizontal="left" vertical="center" wrapText="1" indent="1"/>
    </xf>
    <xf numFmtId="0" fontId="18" fillId="5" borderId="4" xfId="0" applyFont="1" applyFill="1" applyBorder="1" applyAlignment="1">
      <alignment horizontal="left" vertical="center" wrapText="1" indent="1"/>
    </xf>
    <xf numFmtId="0" fontId="18" fillId="5" borderId="3" xfId="0" applyFont="1" applyFill="1" applyBorder="1" applyAlignment="1">
      <alignment horizontal="left" vertical="center" wrapText="1" indent="1"/>
    </xf>
    <xf numFmtId="0" fontId="18" fillId="5" borderId="8" xfId="0" applyFont="1" applyFill="1" applyBorder="1" applyAlignment="1">
      <alignment horizontal="left" vertical="center" indent="1"/>
    </xf>
  </cellXfs>
  <cellStyles count="2">
    <cellStyle name="Normal" xfId="0" builtinId="0"/>
    <cellStyle name="Vírgula" xfId="1" builtinId="3"/>
  </cellStyles>
  <dxfs count="37">
    <dxf>
      <font>
        <b val="0"/>
        <i val="0"/>
        <color auto="1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1"/>
        <scheme val="none"/>
      </font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1"/>
        <scheme val="none"/>
      </font>
    </dxf>
    <dxf>
      <border outline="0">
        <bottom style="thin">
          <color rgb="FF000000"/>
        </bottom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469"/>
      <color rgb="FFFFCCCC"/>
      <color rgb="FFA4D0E0"/>
      <color rgb="FF7970B0"/>
      <color rgb="FFFFFF00"/>
      <color rgb="FFCCCCFF"/>
      <color rgb="FFCC99FF"/>
      <color rgb="FFFF3300"/>
      <color rgb="FFD28DFD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28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0</xdr:row>
      <xdr:rowOff>76200</xdr:rowOff>
    </xdr:from>
    <xdr:to>
      <xdr:col>1</xdr:col>
      <xdr:colOff>495300</xdr:colOff>
      <xdr:row>6</xdr:row>
      <xdr:rowOff>171450</xdr:rowOff>
    </xdr:to>
    <xdr:pic>
      <xdr:nvPicPr>
        <xdr:cNvPr id="2" name="Imagem 1" descr="Marcas - IFS - Instituto Federal de Educação, Ciência e Tecnologia de  Sergipe">
          <a:extLst>
            <a:ext uri="{FF2B5EF4-FFF2-40B4-BE49-F238E27FC236}">
              <a16:creationId xmlns:a16="http://schemas.microsoft.com/office/drawing/2014/main" id="{FDD7CA1C-0FF3-4285-B9AF-7F9555DCECEA}"/>
            </a:ext>
            <a:ext uri="{147F2762-F138-4A5C-976F-8EAC2B608ADB}">
              <a16:predDERef xmlns:a16="http://schemas.microsoft.com/office/drawing/2014/main" pred="{8B078A4F-9647-45C2-BC1C-C0311F2B4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76200"/>
          <a:ext cx="9906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hecklist"/>
      <sheetName val="exemplo de preenchimento"/>
      <sheetName val="Orçamentária"/>
      <sheetName val="Pessoas e Crescimento"/>
      <sheetName val="Processos"/>
      <sheetName val="Resultados à sociedade"/>
      <sheetName val="Matriz de ris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MANUELA MAIA" id="{DFE6F577-AB33-4F8B-834B-A6D89C522F32}" userId="b7da553e3dbd400d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F11" totalsRowShown="0" dataDxfId="30" headerRowBorderDxfId="31" tableBorderDxfId="29">
  <autoFilter ref="A1:F11" xr:uid="{00000000-0009-0000-0100-000001000000}"/>
  <tableColumns count="6">
    <tableColumn id="1" xr3:uid="{00000000-0010-0000-0000-000001000000}" name="Categoria" dataDxfId="28"/>
    <tableColumn id="2" xr3:uid="{00000000-0010-0000-0000-000002000000}" name="Probabilidade de Ocorrência (peso)" dataDxfId="27"/>
    <tableColumn id="3" xr3:uid="{00000000-0010-0000-0000-000003000000}" name="Impacto" dataDxfId="26"/>
    <tableColumn id="4" xr3:uid="{00000000-0010-0000-0000-000004000000}" name="Tipo de Risco"/>
    <tableColumn id="5" xr3:uid="{00000000-0010-0000-0000-000005000000}" name="Resposta ao Risco" dataDxfId="25"/>
    <tableColumn id="6" xr3:uid="{00000000-0010-0000-0000-000006000000}" name="Status" dataDxf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N2" dT="2021-09-03T01:16:37.55" personId="{DFE6F577-AB33-4F8B-834B-A6D89C522F32}" id="{48141E19-D9ED-433C-90DB-404E61067D6D}">
    <text>Defina o tratamento a ser executado se  o evento de risco ocorrer.
EVITAR - Um risco normalmente deve ser evitado quando for classificado como “Extremo” e a implementação de controles apresentar um custo muito elevado, inviabilizando sua mitigação. Evitar o risco, significa encerrar o processo organizacional. Nesse caso, essa opção deve ser aprovada pelo Comitê de Governança, Integridade, Riscos e Controles (CGIRC).
MITIGAR - Um risco normalmente deve ser mitigado quando for classificado como “Extremo“, “Alto” ou “Médio”. A implementação de controles, neste caso, apresenta uma relação custo/benefício adequada.
Mitigar o risco significa implementar controles que possam reduzir a probabilidade de ocorrência das causas ou o impacto das consequências dos riscos, reconhecidas na etapa de Identificação e Análise de Riscos.
TRANSFERIR OU COMPARTILHAR -  Um risco deve ser transferido ou compartilhado quando for classificado como “Extremo”, Alto” ou “Médio” e a implementação de controles dependa de decisão em nível de gestão superior, caso em que, sendo extremo (decisão colegiada), sendo “Alto, ou “Médio” (gestor imediato). 
ACEITAR - Um risco normalmente deve ser aceito quando seu nível de risco for baixo. Nessa situação, nenhum novo controle precisará ser implementado para mitigar o risco, ou seja, o risco inerente já está dentro das tolerâncias ao risco; o controle já adotado revela-se como prática a ser seguida.</text>
  </threadedComment>
  <threadedComment ref="D3" dT="2021-09-03T01:00:25.84" personId="{DFE6F577-AB33-4F8B-834B-A6D89C522F32}" id="{5925365A-22E4-4DE0-B1B6-A9D34F593A79}">
    <text>DELIBERAÇÃO Nº 03/2017/CGRC 
CATEGORIAS
FISCAL 
Eventos que podem afetar negativamente o equilíbrio das contas públicas. 
OÇAMENTÁRIO-FINANCEIRO: 
Eventos que podem comprometer a capacidade do órgão ou entidade de contar com os recursos orçamentários e financeiros necessários à realização de suas atividades, ou eventos que possam comprometer a própria execução orçamentária. 
AMBIENTAL: 
Eventos associados a elementos, substâncias e/ou condições presentes em diversos 
ambientes, potencialmente capazes de causar danos ao patrimônio, à saúde dos trabalhadores etc. 
ESTRATÉGICO: 
Eventos relacionados a perdas pelo insucesso de estratégias adotadas, levando-se em conta a dinâmica do ambiente interno e externo. 
IMAGEM OU REPUTAÇÃO:    Eventos que podem comprometer a confiança da sociedade (ou de parceiros, de clientes - internos ou externos – ou de fornecedores) em relação à capacidade de o IFS cumprir sua missão institucional. 
OPERACIONAIS:                               Eventos que podem comprometer as atividades do IFS, normalmente associados a falhas, deficiência ou inadequação de processos internos, pessoas, infraestrutura e sistemas. 
LEGAIS OU DE CONFORMIDADE:
 Eventos derivados de alterações legislativas ou normativas ou que, por descumprimento de regras ou normas aplicáveis, podem comprometer as atividades da unidade, órgão ou entidade. 
INFORMAÇÃO OU COMUNICAÇÃO: 
Eventos que podem impedir ou restringir a disponibilidade de informações para a tomada de decisões e para o cumprimento das obrigações de prestação de contas aos órgãos de controle e à sociedade. 
INTEGRIDADE: 
Eventos que podem afetar a probidade da gestão dos recursos públicos e das atividades da organização, causados pela falta de honestidade e/ou desvios éticos. 
TECNOLÓGICO: 
Eventos associados à defasagem de evolução tecnológica, à requisitos de segurança da informação, à fluxos/integração de sistemas. </text>
  </threadedComment>
  <threadedComment ref="F3" dT="2021-09-03T01:03:14.56" personId="{DFE6F577-AB33-4F8B-834B-A6D89C522F32}" id="{8409DD7D-975D-452E-A669-E14E56A41C5B}">
    <text>RISCO: Possibilidade de ocorrência de um evento que venha a ter impacto no cumprimento dos objetivos. O risco é medido em termos de impacto e de probabilidade.</text>
  </threadedComment>
  <threadedComment ref="G3" dT="2021-09-03T01:05:35.18" personId="{DFE6F577-AB33-4F8B-834B-A6D89C522F32}" id="{9C5001C7-C03F-4DBE-B30C-1B1E154EC7E8}">
    <text>CAUSAS: motivos que podem promover a ocorrência do risco</text>
  </threadedComment>
  <threadedComment ref="H3" dT="2021-09-03T01:07:54.86" personId="{DFE6F577-AB33-4F8B-834B-A6D89C522F32}" id="{2AAFDD17-D450-49BE-B8CC-B30D6363B75D}">
    <text>CONSEQUÊNCIAS: resultado de um evento sobre os objetivos, afetando-os positiva ou negativamente.</text>
  </threadedComment>
  <threadedComment ref="I3" dT="2021-09-03T01:09:56.59" personId="{DFE6F577-AB33-4F8B-834B-A6D89C522F32}" id="{324462F9-B49E-4D5E-AA69-ED9A1C389844}">
    <text>DELIBERAÇÃO Nº 04/2017/CGRC (Adaptado)
PROBABILIDADE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ESCALA/NÍVEL: Muito baixa                                                                                                       DESCRIÇÃO: Evento extraordinário para os padrões conhecidos da gestão e operação do processo 
PESO: 1 
FREQUÊNCIA OBSERVADA/ESPERADA: &lt; 10%
___________________________________________________________
ESCALA/NÍVEL: Baixa 
DESCRIÇÃO: Evento casual, inesperado,Muito embora raro, há histórico de ocorrência conhecido por parte de gestores e operadores do processo 
PESO: 2 
FREQUÊNCIA OBSERVADA/ESPERADA: &gt;= 10% &lt; 20%
____________________________________________________________
ESCALA/NÍVEL: Média
DESCRIÇÃO: Evento esperado, de frequência reduzida e com histórico de ocorrência parcialmente conhecido.
PESO: 3; 
FREQUÊNCIA OBSERVADA/ESPERADA: &gt;= 20% &lt;50%
________________________________________________________________________
ESCALA/NÍVEL: Alta 
DESCRIÇÃO: Evento usual, corriqueiro. Devido à sua ocorrência habitual, seu histórico é amplamente conhecido por parte de gestores e operadores do processo 
PESO: 4 
FREQUÊNCIA OBSERVADA/ESPERADA:  &gt;= 50% &lt; 90%
________________________________________________________________________
ESCALA/NÍVEL: Muita Alta 
DESCRIÇÃO: Evento se reproduz muitas vezes, se repete seguidamente, de maneira assídua, numerosa, e não raro de modo acelerado. Interfere de modo claro no ritmo das atividades, sendo evidentes mesmo para os que conhecem pouco o processo. 
PESO: 5 
FREQUÊNCIA OBSERVADA/ESPERADA:  &gt;= 90%</text>
  </threadedComment>
  <threadedComment ref="J3" dT="2021-09-03T01:12:17.59" personId="{DFE6F577-AB33-4F8B-834B-A6D89C522F32}" id="{1B5129E6-22C3-496C-9E6B-A6E5BB52712A}">
    <text>DELIBERAÇÃO Nº 04/2017/CGRC (Adaptado)
IMPACTO (NEGATIVO)
                                                                                                                ESTRATÉGICO-OPERACIONAL 
Esforço de Gestão (15%) Regulação (17%) Reputação (12%) Negócios/Serviços à Sociedade (18%) Intervenção Hierárquica (13%) 
ECONÔMICO-FINANCEIRO: Frequência Esperada (25%) 
________________________________________________________________________________________________________________________
Catastrófico (PESO 5)
Estratégico-operacional: Evento com potencial para levar o negócio ou serviço ao colapso; Determina interrupção das atividades; Com destaque na mídia podendo atingir os objetivos estratégicos e a missão; Prejudica o alcance da estratégia e da missão do IFS OU QUE Exigiria a intervenção do CGRC
Econômico-financeiro: Frequência Esperada &gt; = 25% 
________________________________________________________________________________________________________________________
Grande (PESO 4)
Estratégico-operacional: Evento crítico, mas que com a devida gestão pode ser suportado Determina ações de caráter pecuniários (multas) Com algum destaque na mídia estadual, provocando exposição significativa Prejudica o alcance da missão da unidade Exigiria a intervenção do Pró-Reitor, Diretor-Geral e/ou Sistêmico 
Econômico-financeiro: Frequência Esperada &gt; = 10% &lt; 25%
________________________________________________________________________________________________________________________
Moderado (PESO 3)
Estratégico-operacional: Evento significativo que pode ser gerenciado em circunstâncias normais Determina ações de caráter corretivo Pode chegar à mídia provocando a exposição por um curto período de tempo Prejudica o alcance dos objetivos estratégicos da unidade Exigiria a intervenção do Chefe ou Gerente
Econômico-financeiro: Frequência Esperada &gt; = 3% &lt; 10%
________________________________________________________________________________________________________________________
Pequeno (PESO 2)
Estratégico-operacional: Eventos cujas consequências podem ser absorvidas, mas carecem de esforço da gestão para minimizar o impacto Determina ações de caráter orientativo Tende a limitar-se às partes envolvidas Prejudica o alcance das metas do processo Exigiria a intervenção do Coordenador
Econômico-financeiro: Frequência Esperada &gt; = 1 % &lt; 2%
________________________________________________________________________________________________________________________
Insignificante (PESO 1)
Estratégico-operacional - Evento cujo impacto pode ser absorvido por meio de atividades normais Pouco ou nenhum impacto Impacto apenas interno / sem impacto Pouco ou nenhum impacto nas metas Seria alcançada no funcionamento normal da atividade
Econômico-financeiro: Frequência Esperada &lt; 1% </text>
  </threadedComment>
  <threadedComment ref="L3" dT="2021-09-03T01:14:31.66" personId="{DFE6F577-AB33-4F8B-834B-A6D89C522F32}" id="{12E5A32F-8934-4AD3-B284-D3BDB18F43F7}">
    <text>NÍVEL DE RISCO - Extremo
DESCRIÇÃO
Indica um nível de risco absolutamente inaceitável, muito além do apetite a risco da instituição
RELEVÂNCIA - 20 a 25
NÍVEL DE RISCO - Alto
DESCRIÇÃO
Indica um nível de risco além do apetite institucional, mas dentro do nível de tolerância
RELEVÂNCIA - 15 e 16
NÍVEL DE RISCO - Médio
DESCRIÇÃO
Indica um nível de risco provável, dentro do apetite a risco
RELEVÂNCIA - 5 a 12
NÍVEL DE RISCO - Baixo
DESCRIÇÃO
Indica um nível de risco muito baixo, pode corresponder a uma oportunidade a ser explorada dentro do apetite a risco
RELEVÂNCIA - 1 a 4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P91"/>
  <sheetViews>
    <sheetView workbookViewId="0">
      <pane ySplit="3" topLeftCell="A4" activePane="bottomLeft" state="frozen"/>
      <selection activeCell="C1" sqref="C1"/>
      <selection pane="bottomLeft" activeCell="M15" sqref="M15"/>
    </sheetView>
  </sheetViews>
  <sheetFormatPr defaultRowHeight="15"/>
  <cols>
    <col min="1" max="1" width="21.7109375" bestFit="1" customWidth="1"/>
    <col min="2" max="2" width="38.140625" customWidth="1"/>
    <col min="3" max="3" width="48" customWidth="1"/>
    <col min="4" max="4" width="16.140625" customWidth="1"/>
    <col min="5" max="5" width="17" customWidth="1"/>
    <col min="6" max="6" width="35.5703125" customWidth="1"/>
    <col min="7" max="7" width="31.7109375" customWidth="1"/>
    <col min="8" max="8" width="41.7109375" customWidth="1"/>
    <col min="9" max="9" width="16.85546875" customWidth="1"/>
    <col min="10" max="10" width="10.5703125" bestFit="1" customWidth="1"/>
    <col min="11" max="11" width="9" hidden="1" customWidth="1"/>
    <col min="13" max="13" width="51.42578125" customWidth="1"/>
    <col min="14" max="14" width="23" style="41" customWidth="1"/>
    <col min="15" max="15" width="21.28515625" customWidth="1"/>
    <col min="16" max="16" width="24.42578125" customWidth="1"/>
  </cols>
  <sheetData>
    <row r="1" spans="1:16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1"/>
    </row>
    <row r="2" spans="1:16" ht="30">
      <c r="A2" s="171" t="s">
        <v>143</v>
      </c>
      <c r="B2" s="152"/>
      <c r="C2" s="152"/>
      <c r="D2" s="151" t="s">
        <v>144</v>
      </c>
      <c r="E2" s="152"/>
      <c r="F2" s="152"/>
      <c r="G2" s="152"/>
      <c r="H2" s="153"/>
      <c r="I2" s="164" t="s">
        <v>145</v>
      </c>
      <c r="J2" s="165"/>
      <c r="K2" s="165"/>
      <c r="L2" s="166"/>
      <c r="M2" s="5" t="s">
        <v>146</v>
      </c>
      <c r="N2" s="6" t="s">
        <v>147</v>
      </c>
      <c r="O2" s="6" t="s">
        <v>148</v>
      </c>
      <c r="P2" s="7" t="s">
        <v>149</v>
      </c>
    </row>
    <row r="3" spans="1:16" ht="54" customHeight="1" thickBot="1">
      <c r="A3" s="8" t="s">
        <v>150</v>
      </c>
      <c r="B3" s="9" t="s">
        <v>151</v>
      </c>
      <c r="C3" s="9" t="s">
        <v>152</v>
      </c>
      <c r="D3" s="10" t="s">
        <v>153</v>
      </c>
      <c r="E3" s="10" t="s">
        <v>154</v>
      </c>
      <c r="F3" s="11" t="s">
        <v>155</v>
      </c>
      <c r="G3" s="11" t="s">
        <v>156</v>
      </c>
      <c r="H3" s="11" t="s">
        <v>157</v>
      </c>
      <c r="I3" s="84" t="s">
        <v>158</v>
      </c>
      <c r="J3" s="84" t="s">
        <v>159</v>
      </c>
      <c r="K3" s="84"/>
      <c r="L3" s="84" t="s">
        <v>160</v>
      </c>
      <c r="M3" s="11" t="s">
        <v>161</v>
      </c>
      <c r="N3" s="11" t="s">
        <v>162</v>
      </c>
      <c r="O3" s="11" t="s">
        <v>163</v>
      </c>
      <c r="P3" s="12" t="s">
        <v>164</v>
      </c>
    </row>
    <row r="4" spans="1:16">
      <c r="A4" s="167" t="s">
        <v>63</v>
      </c>
      <c r="B4" s="169" t="s">
        <v>165</v>
      </c>
      <c r="C4" s="172" t="s">
        <v>166</v>
      </c>
      <c r="D4" s="82" t="s">
        <v>167</v>
      </c>
      <c r="E4" s="83" t="s">
        <v>167</v>
      </c>
      <c r="F4" s="14"/>
      <c r="G4" s="13"/>
      <c r="H4" s="13"/>
      <c r="I4" s="83" t="s">
        <v>167</v>
      </c>
      <c r="J4" s="83" t="s">
        <v>167</v>
      </c>
      <c r="K4" s="83" t="e">
        <f>IF((I4*J4)&gt;0,I4*J4,gerarerro)</f>
        <v>#VALUE!</v>
      </c>
      <c r="L4" s="82" t="e">
        <f>IF(K4&gt;21,"EXTREMO",IF(K4&gt;15,"MUITO ALTO",IF(K4&gt;8,"ALTO",IF(K4&gt;3,"MÉDIO",IF(K4&lt;2,"BAIXO","ERRO")))))</f>
        <v>#VALUE!</v>
      </c>
      <c r="M4" s="13"/>
      <c r="N4" s="83" t="s">
        <v>167</v>
      </c>
      <c r="O4" s="13"/>
      <c r="P4" s="83" t="s">
        <v>167</v>
      </c>
    </row>
    <row r="5" spans="1:16">
      <c r="A5" s="168"/>
      <c r="B5" s="170"/>
      <c r="C5" s="173"/>
      <c r="D5" s="85" t="s">
        <v>167</v>
      </c>
      <c r="E5" s="83" t="s">
        <v>167</v>
      </c>
      <c r="F5" s="14"/>
      <c r="G5" s="13"/>
      <c r="H5" s="13"/>
      <c r="I5" s="83" t="s">
        <v>167</v>
      </c>
      <c r="J5" s="83" t="s">
        <v>167</v>
      </c>
      <c r="K5" s="83" t="e">
        <f>IF((I5*J5)&gt;0,I5*J5,gerarerro)</f>
        <v>#VALUE!</v>
      </c>
      <c r="L5" s="82" t="e">
        <f t="shared" ref="L5:L68" si="0">IF(K5&gt;21,"EXTREMO",IF(K5&gt;15,"MUITO ALTO",IF(K5&gt;8,"ALTO",IF(K5&gt;3,"MÉDIO",IF(K5&lt;2,"BAIXO","ERRO")))))</f>
        <v>#VALUE!</v>
      </c>
      <c r="M5" s="13"/>
      <c r="N5" s="83" t="s">
        <v>167</v>
      </c>
      <c r="O5" s="13"/>
      <c r="P5" s="83" t="s">
        <v>167</v>
      </c>
    </row>
    <row r="6" spans="1:16">
      <c r="A6" s="168"/>
      <c r="B6" s="170"/>
      <c r="C6" s="172" t="s">
        <v>90</v>
      </c>
      <c r="D6" s="36" t="s">
        <v>167</v>
      </c>
      <c r="E6" s="83" t="s">
        <v>167</v>
      </c>
      <c r="F6" s="13"/>
      <c r="G6" s="13"/>
      <c r="H6" s="13"/>
      <c r="I6" s="83" t="s">
        <v>167</v>
      </c>
      <c r="J6" s="83" t="s">
        <v>167</v>
      </c>
      <c r="K6" s="83" t="e">
        <f>IF((I6*J6)&gt;0,I6*J6,gerarerro)</f>
        <v>#VALUE!</v>
      </c>
      <c r="L6" s="82" t="e">
        <f t="shared" si="0"/>
        <v>#VALUE!</v>
      </c>
      <c r="M6" s="13"/>
      <c r="N6" s="83" t="s">
        <v>167</v>
      </c>
      <c r="O6" s="13"/>
      <c r="P6" s="83" t="s">
        <v>167</v>
      </c>
    </row>
    <row r="7" spans="1:16">
      <c r="A7" s="168"/>
      <c r="B7" s="170"/>
      <c r="C7" s="173"/>
      <c r="D7" s="36" t="s">
        <v>167</v>
      </c>
      <c r="E7" s="83" t="s">
        <v>167</v>
      </c>
      <c r="F7" s="13"/>
      <c r="G7" s="13"/>
      <c r="H7" s="13"/>
      <c r="I7" s="83" t="s">
        <v>167</v>
      </c>
      <c r="J7" s="83" t="s">
        <v>167</v>
      </c>
      <c r="K7" s="83" t="e">
        <f>IF((I7*J7)&gt;0,I7*J7,gerarerro)</f>
        <v>#VALUE!</v>
      </c>
      <c r="L7" s="82" t="e">
        <f t="shared" si="0"/>
        <v>#VALUE!</v>
      </c>
      <c r="M7" s="13"/>
      <c r="N7" s="83" t="s">
        <v>167</v>
      </c>
      <c r="O7" s="13"/>
      <c r="P7" s="83" t="s">
        <v>167</v>
      </c>
    </row>
    <row r="8" spans="1:16">
      <c r="A8" s="168"/>
      <c r="B8" s="170"/>
      <c r="C8" s="174" t="s">
        <v>91</v>
      </c>
      <c r="D8" s="36" t="s">
        <v>167</v>
      </c>
      <c r="E8" s="83" t="s">
        <v>167</v>
      </c>
      <c r="F8" s="14"/>
      <c r="G8" s="14"/>
      <c r="H8" s="14"/>
      <c r="I8" s="83" t="s">
        <v>167</v>
      </c>
      <c r="J8" s="83" t="s">
        <v>167</v>
      </c>
      <c r="K8" s="83" t="e">
        <f>IF((I8*J8)&gt;0,I8*J8,gerarerro)</f>
        <v>#VALUE!</v>
      </c>
      <c r="L8" s="82" t="e">
        <f t="shared" si="0"/>
        <v>#VALUE!</v>
      </c>
      <c r="M8" s="14"/>
      <c r="N8" s="83" t="s">
        <v>167</v>
      </c>
      <c r="O8" s="83"/>
      <c r="P8" s="83" t="s">
        <v>167</v>
      </c>
    </row>
    <row r="9" spans="1:16" ht="15.75">
      <c r="A9" s="110"/>
      <c r="B9" s="115"/>
      <c r="C9" s="175"/>
      <c r="D9" s="36" t="s">
        <v>167</v>
      </c>
      <c r="E9" s="83" t="s">
        <v>167</v>
      </c>
      <c r="F9" s="14"/>
      <c r="G9" s="14"/>
      <c r="H9" s="14"/>
      <c r="I9" s="83" t="s">
        <v>167</v>
      </c>
      <c r="J9" s="83" t="s">
        <v>167</v>
      </c>
      <c r="K9" s="83" t="e">
        <f>IF((I9*J9)&gt;0,I9*J9,gerarerro)</f>
        <v>#VALUE!</v>
      </c>
      <c r="L9" s="82" t="e">
        <f t="shared" si="0"/>
        <v>#VALUE!</v>
      </c>
      <c r="M9" s="14"/>
      <c r="N9" s="83" t="s">
        <v>167</v>
      </c>
      <c r="O9" s="83"/>
      <c r="P9" s="83" t="s">
        <v>167</v>
      </c>
    </row>
    <row r="10" spans="1:16" ht="15" customHeight="1">
      <c r="A10" s="154" t="s">
        <v>64</v>
      </c>
      <c r="B10" s="157" t="s">
        <v>168</v>
      </c>
      <c r="C10" s="149" t="s">
        <v>93</v>
      </c>
      <c r="D10" s="36" t="s">
        <v>167</v>
      </c>
      <c r="E10" s="83" t="s">
        <v>167</v>
      </c>
      <c r="F10" s="13"/>
      <c r="G10" s="13"/>
      <c r="H10" s="13"/>
      <c r="I10" s="83" t="s">
        <v>167</v>
      </c>
      <c r="J10" s="83" t="s">
        <v>167</v>
      </c>
      <c r="K10" s="83" t="e">
        <f>IF((I10*J10)&gt;0,I10*J10,gerarerro)</f>
        <v>#VALUE!</v>
      </c>
      <c r="L10" s="82" t="e">
        <f t="shared" si="0"/>
        <v>#VALUE!</v>
      </c>
      <c r="M10" s="13"/>
      <c r="N10" s="83" t="s">
        <v>167</v>
      </c>
      <c r="O10" s="13"/>
      <c r="P10" s="83" t="s">
        <v>167</v>
      </c>
    </row>
    <row r="11" spans="1:16" ht="15" customHeight="1">
      <c r="A11" s="155"/>
      <c r="B11" s="158"/>
      <c r="C11" s="150"/>
      <c r="D11" s="36" t="s">
        <v>167</v>
      </c>
      <c r="E11" s="83" t="s">
        <v>167</v>
      </c>
      <c r="F11" s="13"/>
      <c r="G11" s="13"/>
      <c r="H11" s="13"/>
      <c r="I11" s="83" t="s">
        <v>167</v>
      </c>
      <c r="J11" s="83" t="s">
        <v>167</v>
      </c>
      <c r="K11" s="83" t="e">
        <f>IF((I11*J11)&gt;0,I11*J11,gerarerro)</f>
        <v>#VALUE!</v>
      </c>
      <c r="L11" s="82" t="e">
        <f t="shared" si="0"/>
        <v>#VALUE!</v>
      </c>
      <c r="M11" s="13"/>
      <c r="N11" s="83" t="s">
        <v>167</v>
      </c>
      <c r="O11" s="13"/>
      <c r="P11" s="83" t="s">
        <v>167</v>
      </c>
    </row>
    <row r="12" spans="1:16" ht="15" customHeight="1">
      <c r="A12" s="155"/>
      <c r="B12" s="158"/>
      <c r="C12" s="149" t="s">
        <v>169</v>
      </c>
      <c r="D12" s="36" t="s">
        <v>167</v>
      </c>
      <c r="E12" s="83" t="s">
        <v>167</v>
      </c>
      <c r="F12" s="13"/>
      <c r="G12" s="13"/>
      <c r="H12" s="13"/>
      <c r="I12" s="83" t="s">
        <v>167</v>
      </c>
      <c r="J12" s="83" t="s">
        <v>167</v>
      </c>
      <c r="K12" s="83" t="e">
        <f>IF((I12*J12)&gt;0,I12*J12,gerarerro)</f>
        <v>#VALUE!</v>
      </c>
      <c r="L12" s="82" t="e">
        <f t="shared" si="0"/>
        <v>#VALUE!</v>
      </c>
      <c r="M12" s="13"/>
      <c r="N12" s="83" t="s">
        <v>167</v>
      </c>
      <c r="O12" s="13"/>
      <c r="P12" s="83" t="s">
        <v>167</v>
      </c>
    </row>
    <row r="13" spans="1:16" ht="15.75" customHeight="1">
      <c r="A13" s="155"/>
      <c r="B13" s="163"/>
      <c r="C13" s="150"/>
      <c r="D13" s="36" t="s">
        <v>167</v>
      </c>
      <c r="E13" s="83" t="s">
        <v>167</v>
      </c>
      <c r="F13" s="13"/>
      <c r="G13" s="13"/>
      <c r="H13" s="13"/>
      <c r="I13" s="83" t="s">
        <v>167</v>
      </c>
      <c r="J13" s="83" t="s">
        <v>167</v>
      </c>
      <c r="K13" s="83" t="e">
        <f>IF((I13*J13)&gt;0,I13*J13,gerarerro)</f>
        <v>#VALUE!</v>
      </c>
      <c r="L13" s="82" t="e">
        <f t="shared" si="0"/>
        <v>#VALUE!</v>
      </c>
      <c r="M13" s="13"/>
      <c r="N13" s="83" t="s">
        <v>167</v>
      </c>
      <c r="O13" s="13"/>
      <c r="P13" s="83" t="s">
        <v>167</v>
      </c>
    </row>
    <row r="14" spans="1:16">
      <c r="A14" s="155"/>
      <c r="B14" s="157" t="s">
        <v>170</v>
      </c>
      <c r="C14" s="149" t="s">
        <v>171</v>
      </c>
      <c r="D14" s="36" t="s">
        <v>167</v>
      </c>
      <c r="E14" s="83" t="s">
        <v>167</v>
      </c>
      <c r="F14" s="40"/>
      <c r="G14" s="13"/>
      <c r="H14" s="13"/>
      <c r="I14" s="83" t="s">
        <v>167</v>
      </c>
      <c r="J14" s="83" t="s">
        <v>167</v>
      </c>
      <c r="K14" s="83" t="e">
        <f>IF((I14*J14)&gt;0,I14*J14,gerarerro)</f>
        <v>#VALUE!</v>
      </c>
      <c r="L14" s="82" t="e">
        <f t="shared" si="0"/>
        <v>#VALUE!</v>
      </c>
      <c r="M14" s="40"/>
      <c r="N14" s="83" t="s">
        <v>167</v>
      </c>
      <c r="O14" s="13"/>
      <c r="P14" s="83" t="s">
        <v>167</v>
      </c>
    </row>
    <row r="15" spans="1:16">
      <c r="A15" s="155"/>
      <c r="B15" s="158"/>
      <c r="C15" s="150"/>
      <c r="D15" s="36" t="s">
        <v>167</v>
      </c>
      <c r="E15" s="83" t="s">
        <v>167</v>
      </c>
      <c r="F15" s="40"/>
      <c r="G15" s="13"/>
      <c r="H15" s="13"/>
      <c r="I15" s="83" t="s">
        <v>167</v>
      </c>
      <c r="J15" s="83" t="s">
        <v>167</v>
      </c>
      <c r="K15" s="83" t="e">
        <f>IF((I15*J15)&gt;0,I15*J15,gerarerro)</f>
        <v>#VALUE!</v>
      </c>
      <c r="L15" s="82" t="e">
        <f t="shared" si="0"/>
        <v>#VALUE!</v>
      </c>
      <c r="M15" s="40"/>
      <c r="N15" s="83" t="s">
        <v>167</v>
      </c>
      <c r="O15" s="13"/>
      <c r="P15" s="83" t="s">
        <v>167</v>
      </c>
    </row>
    <row r="16" spans="1:16">
      <c r="A16" s="155"/>
      <c r="B16" s="158"/>
      <c r="C16" s="149" t="s">
        <v>97</v>
      </c>
      <c r="D16" s="36" t="s">
        <v>167</v>
      </c>
      <c r="E16" s="83" t="s">
        <v>167</v>
      </c>
      <c r="F16" s="40"/>
      <c r="G16" s="13"/>
      <c r="H16" s="13"/>
      <c r="I16" s="83" t="s">
        <v>167</v>
      </c>
      <c r="J16" s="83" t="s">
        <v>167</v>
      </c>
      <c r="K16" s="83" t="e">
        <f>IF((I16*J16)&gt;0,I16*J16,gerarerro)</f>
        <v>#VALUE!</v>
      </c>
      <c r="L16" s="82" t="e">
        <f t="shared" si="0"/>
        <v>#VALUE!</v>
      </c>
      <c r="M16" s="13"/>
      <c r="N16" s="83" t="s">
        <v>167</v>
      </c>
      <c r="O16" s="13"/>
      <c r="P16" s="83" t="s">
        <v>167</v>
      </c>
    </row>
    <row r="17" spans="1:16" ht="15" customHeight="1">
      <c r="A17" s="155"/>
      <c r="B17" s="158"/>
      <c r="C17" s="150"/>
      <c r="D17" s="36" t="s">
        <v>167</v>
      </c>
      <c r="E17" s="83" t="s">
        <v>167</v>
      </c>
      <c r="F17" s="40"/>
      <c r="G17" s="13"/>
      <c r="H17" s="13"/>
      <c r="I17" s="83" t="s">
        <v>167</v>
      </c>
      <c r="J17" s="83" t="s">
        <v>167</v>
      </c>
      <c r="K17" s="83" t="e">
        <f>IF((I17*J17)&gt;0,I17*J17,gerarerro)</f>
        <v>#VALUE!</v>
      </c>
      <c r="L17" s="82" t="e">
        <f t="shared" si="0"/>
        <v>#VALUE!</v>
      </c>
      <c r="M17" s="13"/>
      <c r="N17" s="83" t="s">
        <v>167</v>
      </c>
      <c r="O17" s="13"/>
      <c r="P17" s="83" t="s">
        <v>167</v>
      </c>
    </row>
    <row r="18" spans="1:16">
      <c r="A18" s="155"/>
      <c r="B18" s="158"/>
      <c r="C18" s="149" t="s">
        <v>98</v>
      </c>
      <c r="D18" s="36" t="s">
        <v>167</v>
      </c>
      <c r="E18" s="83" t="s">
        <v>167</v>
      </c>
      <c r="F18" s="40"/>
      <c r="G18" s="13"/>
      <c r="H18" s="88"/>
      <c r="I18" s="83" t="s">
        <v>167</v>
      </c>
      <c r="J18" s="83" t="s">
        <v>167</v>
      </c>
      <c r="K18" s="83" t="e">
        <f>IF((I18*J18)&gt;0,I18*J18,gerarerro)</f>
        <v>#VALUE!</v>
      </c>
      <c r="L18" s="82" t="e">
        <f t="shared" si="0"/>
        <v>#VALUE!</v>
      </c>
      <c r="M18" s="13"/>
      <c r="N18" s="83" t="s">
        <v>167</v>
      </c>
      <c r="O18" s="13"/>
      <c r="P18" s="83" t="s">
        <v>167</v>
      </c>
    </row>
    <row r="19" spans="1:16" ht="15" customHeight="1">
      <c r="A19" s="155"/>
      <c r="B19" s="158"/>
      <c r="C19" s="150"/>
      <c r="D19" s="36" t="s">
        <v>167</v>
      </c>
      <c r="E19" s="83" t="s">
        <v>167</v>
      </c>
      <c r="F19" s="40"/>
      <c r="G19" s="13"/>
      <c r="H19" s="88"/>
      <c r="I19" s="83" t="s">
        <v>167</v>
      </c>
      <c r="J19" s="83" t="s">
        <v>167</v>
      </c>
      <c r="K19" s="83" t="e">
        <f>IF((I19*J19)&gt;0,I19*J19,gerarerro)</f>
        <v>#VALUE!</v>
      </c>
      <c r="L19" s="82" t="e">
        <f t="shared" si="0"/>
        <v>#VALUE!</v>
      </c>
      <c r="M19" s="13"/>
      <c r="N19" s="83" t="s">
        <v>167</v>
      </c>
      <c r="O19" s="13"/>
      <c r="P19" s="83" t="s">
        <v>167</v>
      </c>
    </row>
    <row r="20" spans="1:16">
      <c r="A20" s="155"/>
      <c r="B20" s="158"/>
      <c r="C20" s="149" t="s">
        <v>172</v>
      </c>
      <c r="D20" s="36" t="s">
        <v>167</v>
      </c>
      <c r="E20" s="83" t="s">
        <v>167</v>
      </c>
      <c r="F20" s="14"/>
      <c r="G20" s="14"/>
      <c r="H20" s="14"/>
      <c r="I20" s="83" t="s">
        <v>167</v>
      </c>
      <c r="J20" s="83" t="s">
        <v>167</v>
      </c>
      <c r="K20" s="83" t="e">
        <f>IF((I20*J20)&gt;0,I20*J20,gerarerro)</f>
        <v>#VALUE!</v>
      </c>
      <c r="L20" s="82" t="e">
        <f t="shared" si="0"/>
        <v>#VALUE!</v>
      </c>
      <c r="M20" s="14"/>
      <c r="N20" s="83" t="s">
        <v>167</v>
      </c>
      <c r="O20" s="83"/>
      <c r="P20" s="83" t="s">
        <v>167</v>
      </c>
    </row>
    <row r="21" spans="1:16">
      <c r="A21" s="155"/>
      <c r="B21" s="158"/>
      <c r="C21" s="150"/>
      <c r="D21" s="36" t="s">
        <v>167</v>
      </c>
      <c r="E21" s="83" t="s">
        <v>167</v>
      </c>
      <c r="F21" s="14"/>
      <c r="G21" s="14"/>
      <c r="H21" s="14"/>
      <c r="I21" s="83" t="s">
        <v>167</v>
      </c>
      <c r="J21" s="83" t="s">
        <v>167</v>
      </c>
      <c r="K21" s="83" t="e">
        <f>IF((I21*J21)&gt;0,I21*J21,gerarerro)</f>
        <v>#VALUE!</v>
      </c>
      <c r="L21" s="82" t="e">
        <f t="shared" si="0"/>
        <v>#VALUE!</v>
      </c>
      <c r="M21" s="14"/>
      <c r="N21" s="83" t="s">
        <v>167</v>
      </c>
      <c r="O21" s="83"/>
      <c r="P21" s="83" t="s">
        <v>167</v>
      </c>
    </row>
    <row r="22" spans="1:16">
      <c r="A22" s="155"/>
      <c r="B22" s="158"/>
      <c r="C22" s="149" t="s">
        <v>173</v>
      </c>
      <c r="D22" s="36" t="s">
        <v>167</v>
      </c>
      <c r="E22" s="83" t="s">
        <v>167</v>
      </c>
      <c r="F22" s="14"/>
      <c r="G22" s="14"/>
      <c r="H22" s="14"/>
      <c r="I22" s="83" t="s">
        <v>167</v>
      </c>
      <c r="J22" s="83" t="s">
        <v>167</v>
      </c>
      <c r="K22" s="83" t="e">
        <f>IF((I22*J22)&gt;0,I22*J22,gerarerro)</f>
        <v>#VALUE!</v>
      </c>
      <c r="L22" s="82" t="e">
        <f t="shared" si="0"/>
        <v>#VALUE!</v>
      </c>
      <c r="M22" s="14"/>
      <c r="N22" s="83" t="s">
        <v>167</v>
      </c>
      <c r="O22" s="83"/>
      <c r="P22" s="83" t="s">
        <v>167</v>
      </c>
    </row>
    <row r="23" spans="1:16">
      <c r="A23" s="155"/>
      <c r="B23" s="158"/>
      <c r="C23" s="162"/>
      <c r="D23" s="36" t="s">
        <v>167</v>
      </c>
      <c r="E23" s="83" t="s">
        <v>167</v>
      </c>
      <c r="F23" s="14"/>
      <c r="G23" s="14"/>
      <c r="H23" s="14"/>
      <c r="I23" s="83" t="s">
        <v>167</v>
      </c>
      <c r="J23" s="83" t="s">
        <v>167</v>
      </c>
      <c r="K23" s="83" t="e">
        <f>IF((I23*J23)&gt;0,I23*J23,gerarerro)</f>
        <v>#VALUE!</v>
      </c>
      <c r="L23" s="82" t="e">
        <f t="shared" si="0"/>
        <v>#VALUE!</v>
      </c>
      <c r="M23" s="14"/>
      <c r="N23" s="83" t="s">
        <v>167</v>
      </c>
      <c r="O23" s="83"/>
      <c r="P23" s="83" t="s">
        <v>167</v>
      </c>
    </row>
    <row r="24" spans="1:16">
      <c r="A24" s="155"/>
      <c r="B24" s="159"/>
      <c r="C24" s="161" t="s">
        <v>101</v>
      </c>
      <c r="D24" s="36" t="s">
        <v>167</v>
      </c>
      <c r="E24" s="83" t="s">
        <v>167</v>
      </c>
      <c r="F24" s="14"/>
      <c r="G24" s="14"/>
      <c r="H24" s="14"/>
      <c r="I24" s="83" t="s">
        <v>167</v>
      </c>
      <c r="J24" s="83" t="s">
        <v>167</v>
      </c>
      <c r="K24" s="83" t="e">
        <f>IF((I24*J24)&gt;0,I24*J24,gerarerro)</f>
        <v>#VALUE!</v>
      </c>
      <c r="L24" s="82" t="e">
        <f t="shared" si="0"/>
        <v>#VALUE!</v>
      </c>
      <c r="M24" s="14"/>
      <c r="N24" s="83" t="s">
        <v>167</v>
      </c>
      <c r="O24" s="83"/>
      <c r="P24" s="83" t="s">
        <v>167</v>
      </c>
    </row>
    <row r="25" spans="1:16" ht="15.75" customHeight="1">
      <c r="A25" s="156"/>
      <c r="B25" s="160"/>
      <c r="C25" s="161"/>
      <c r="D25" s="36" t="s">
        <v>167</v>
      </c>
      <c r="E25" s="83" t="s">
        <v>167</v>
      </c>
      <c r="F25" s="14"/>
      <c r="G25" s="14"/>
      <c r="H25" s="14"/>
      <c r="I25" s="83" t="s">
        <v>167</v>
      </c>
      <c r="J25" s="83" t="s">
        <v>167</v>
      </c>
      <c r="K25" s="83" t="e">
        <f>IF((I25*J25)&gt;0,I25*J25,gerarerro)</f>
        <v>#VALUE!</v>
      </c>
      <c r="L25" s="82" t="e">
        <f t="shared" si="0"/>
        <v>#VALUE!</v>
      </c>
      <c r="M25" s="14"/>
      <c r="N25" s="83" t="s">
        <v>167</v>
      </c>
      <c r="O25" s="83"/>
      <c r="P25" s="83" t="s">
        <v>167</v>
      </c>
    </row>
    <row r="26" spans="1:16" ht="15" customHeight="1">
      <c r="A26" s="184"/>
      <c r="B26" s="195" t="s">
        <v>174</v>
      </c>
      <c r="C26" s="197" t="s">
        <v>103</v>
      </c>
      <c r="D26" s="83" t="s">
        <v>167</v>
      </c>
      <c r="E26" s="83" t="s">
        <v>167</v>
      </c>
      <c r="F26" s="14"/>
      <c r="G26" s="33"/>
      <c r="H26" s="82"/>
      <c r="I26" s="83" t="s">
        <v>167</v>
      </c>
      <c r="J26" s="83" t="s">
        <v>167</v>
      </c>
      <c r="K26" s="83" t="e">
        <f>IF((I26*J26)&gt;0,I26*J26,gerarerro)</f>
        <v>#VALUE!</v>
      </c>
      <c r="L26" s="82" t="e">
        <f t="shared" si="0"/>
        <v>#VALUE!</v>
      </c>
      <c r="M26" s="82"/>
      <c r="N26" s="83" t="s">
        <v>167</v>
      </c>
      <c r="O26" s="82"/>
      <c r="P26" s="83" t="s">
        <v>167</v>
      </c>
    </row>
    <row r="27" spans="1:16" ht="15" customHeight="1">
      <c r="A27" s="185"/>
      <c r="B27" s="196"/>
      <c r="C27" s="198"/>
      <c r="D27" s="83" t="s">
        <v>167</v>
      </c>
      <c r="E27" s="83" t="s">
        <v>167</v>
      </c>
      <c r="F27" s="86"/>
      <c r="G27" s="87"/>
      <c r="H27" s="85"/>
      <c r="I27" s="83" t="s">
        <v>167</v>
      </c>
      <c r="J27" s="83" t="s">
        <v>167</v>
      </c>
      <c r="K27" s="83" t="e">
        <f>IF((I27*J27)&gt;0,I27*J27,gerarerro)</f>
        <v>#VALUE!</v>
      </c>
      <c r="L27" s="82" t="e">
        <f t="shared" si="0"/>
        <v>#VALUE!</v>
      </c>
      <c r="M27" s="82"/>
      <c r="N27" s="83" t="s">
        <v>167</v>
      </c>
      <c r="O27" s="82"/>
      <c r="P27" s="83" t="s">
        <v>167</v>
      </c>
    </row>
    <row r="28" spans="1:16" ht="15" customHeight="1">
      <c r="A28" s="185"/>
      <c r="B28" s="196"/>
      <c r="C28" s="197" t="s">
        <v>104</v>
      </c>
      <c r="D28" s="83" t="s">
        <v>167</v>
      </c>
      <c r="E28" s="83" t="s">
        <v>167</v>
      </c>
      <c r="F28" s="18"/>
      <c r="G28" s="18"/>
      <c r="H28" s="18"/>
      <c r="I28" s="83" t="s">
        <v>167</v>
      </c>
      <c r="J28" s="83" t="s">
        <v>167</v>
      </c>
      <c r="K28" s="83" t="e">
        <f>IF((I28*J28)&gt;0,I28*J28,gerarerro)</f>
        <v>#VALUE!</v>
      </c>
      <c r="L28" s="82" t="e">
        <f t="shared" si="0"/>
        <v>#VALUE!</v>
      </c>
      <c r="M28" s="82"/>
      <c r="N28" s="83" t="s">
        <v>167</v>
      </c>
      <c r="O28" s="13"/>
      <c r="P28" s="83" t="s">
        <v>167</v>
      </c>
    </row>
    <row r="29" spans="1:16" ht="15" customHeight="1">
      <c r="A29" s="185"/>
      <c r="B29" s="196"/>
      <c r="C29" s="198"/>
      <c r="D29" s="83" t="s">
        <v>167</v>
      </c>
      <c r="E29" s="83" t="s">
        <v>167</v>
      </c>
      <c r="F29" s="18"/>
      <c r="G29" s="18"/>
      <c r="H29" s="18"/>
      <c r="I29" s="83" t="s">
        <v>167</v>
      </c>
      <c r="J29" s="83" t="s">
        <v>167</v>
      </c>
      <c r="K29" s="83" t="e">
        <f>IF((I29*J29)&gt;0,I29*J29,gerarerro)</f>
        <v>#VALUE!</v>
      </c>
      <c r="L29" s="82" t="e">
        <f t="shared" si="0"/>
        <v>#VALUE!</v>
      </c>
      <c r="M29" s="82"/>
      <c r="N29" s="83" t="s">
        <v>167</v>
      </c>
      <c r="O29" s="13"/>
      <c r="P29" s="83" t="s">
        <v>167</v>
      </c>
    </row>
    <row r="30" spans="1:16" ht="15" customHeight="1">
      <c r="A30" s="185"/>
      <c r="B30" s="196"/>
      <c r="C30" s="200" t="s">
        <v>105</v>
      </c>
      <c r="D30" s="83" t="s">
        <v>167</v>
      </c>
      <c r="E30" s="83" t="s">
        <v>167</v>
      </c>
      <c r="F30" s="82"/>
      <c r="G30" s="82"/>
      <c r="H30" s="82"/>
      <c r="I30" s="83" t="s">
        <v>167</v>
      </c>
      <c r="J30" s="83" t="s">
        <v>167</v>
      </c>
      <c r="K30" s="83" t="e">
        <f>IF((I30*J30)&gt;0,I30*J30,gerarerro)</f>
        <v>#VALUE!</v>
      </c>
      <c r="L30" s="82" t="e">
        <f t="shared" si="0"/>
        <v>#VALUE!</v>
      </c>
      <c r="M30" s="82"/>
      <c r="N30" s="83" t="s">
        <v>167</v>
      </c>
      <c r="O30" s="83"/>
      <c r="P30" s="83" t="s">
        <v>167</v>
      </c>
    </row>
    <row r="31" spans="1:16" ht="15" customHeight="1">
      <c r="A31" s="185"/>
      <c r="B31" s="196"/>
      <c r="C31" s="201"/>
      <c r="D31" s="83" t="s">
        <v>167</v>
      </c>
      <c r="E31" s="83" t="s">
        <v>167</v>
      </c>
      <c r="F31" s="82"/>
      <c r="G31" s="82"/>
      <c r="H31" s="82"/>
      <c r="I31" s="83" t="s">
        <v>167</v>
      </c>
      <c r="J31" s="83" t="s">
        <v>167</v>
      </c>
      <c r="K31" s="83" t="e">
        <f>IF((I31*J31)&gt;0,I31*J31,gerarerro)</f>
        <v>#VALUE!</v>
      </c>
      <c r="L31" s="82" t="e">
        <f t="shared" si="0"/>
        <v>#VALUE!</v>
      </c>
      <c r="M31" s="82"/>
      <c r="N31" s="83" t="s">
        <v>167</v>
      </c>
      <c r="O31" s="83"/>
      <c r="P31" s="83" t="s">
        <v>167</v>
      </c>
    </row>
    <row r="32" spans="1:16" ht="15" customHeight="1">
      <c r="A32" s="185"/>
      <c r="B32" s="196"/>
      <c r="C32" s="193" t="s">
        <v>106</v>
      </c>
      <c r="D32" s="83" t="s">
        <v>167</v>
      </c>
      <c r="E32" s="83" t="s">
        <v>167</v>
      </c>
      <c r="F32" s="13"/>
      <c r="G32" s="13"/>
      <c r="H32" s="13"/>
      <c r="I32" s="83" t="s">
        <v>167</v>
      </c>
      <c r="J32" s="83" t="s">
        <v>167</v>
      </c>
      <c r="K32" s="83" t="e">
        <f>IF((I32*J32)&gt;0,I32*J32,gerarerro)</f>
        <v>#VALUE!</v>
      </c>
      <c r="L32" s="82" t="e">
        <f t="shared" si="0"/>
        <v>#VALUE!</v>
      </c>
      <c r="M32" s="13"/>
      <c r="N32" s="83" t="s">
        <v>167</v>
      </c>
      <c r="O32" s="13"/>
      <c r="P32" s="83" t="s">
        <v>167</v>
      </c>
    </row>
    <row r="33" spans="1:16" ht="15" customHeight="1">
      <c r="A33" s="185"/>
      <c r="B33" s="196"/>
      <c r="C33" s="194"/>
      <c r="D33" s="83" t="s">
        <v>167</v>
      </c>
      <c r="E33" s="83" t="s">
        <v>167</v>
      </c>
      <c r="F33" s="13"/>
      <c r="G33" s="13"/>
      <c r="H33" s="13"/>
      <c r="I33" s="83" t="s">
        <v>167</v>
      </c>
      <c r="J33" s="83" t="s">
        <v>167</v>
      </c>
      <c r="K33" s="83" t="e">
        <f>IF((I33*J33)&gt;0,I33*J33,gerarerro)</f>
        <v>#VALUE!</v>
      </c>
      <c r="L33" s="82" t="e">
        <f t="shared" si="0"/>
        <v>#VALUE!</v>
      </c>
      <c r="M33" s="13"/>
      <c r="N33" s="83" t="s">
        <v>167</v>
      </c>
      <c r="O33" s="13"/>
      <c r="P33" s="83" t="s">
        <v>167</v>
      </c>
    </row>
    <row r="34" spans="1:16" ht="15" customHeight="1">
      <c r="A34" s="185"/>
      <c r="B34" s="196"/>
      <c r="C34" s="197" t="s">
        <v>107</v>
      </c>
      <c r="D34" s="83" t="s">
        <v>167</v>
      </c>
      <c r="E34" s="83" t="s">
        <v>167</v>
      </c>
      <c r="F34" s="14"/>
      <c r="G34" s="14"/>
      <c r="H34" s="13"/>
      <c r="I34" s="83" t="s">
        <v>167</v>
      </c>
      <c r="J34" s="83" t="s">
        <v>167</v>
      </c>
      <c r="K34" s="83" t="e">
        <f>IF((I34*J34)&gt;0,I34*J34,gerarerro)</f>
        <v>#VALUE!</v>
      </c>
      <c r="L34" s="82" t="e">
        <f t="shared" si="0"/>
        <v>#VALUE!</v>
      </c>
      <c r="M34" s="14"/>
      <c r="N34" s="83" t="s">
        <v>167</v>
      </c>
      <c r="O34" s="13"/>
      <c r="P34" s="83" t="s">
        <v>167</v>
      </c>
    </row>
    <row r="35" spans="1:16" ht="15" customHeight="1">
      <c r="A35" s="185"/>
      <c r="B35" s="196"/>
      <c r="C35" s="198"/>
      <c r="D35" s="83" t="s">
        <v>167</v>
      </c>
      <c r="E35" s="83" t="s">
        <v>167</v>
      </c>
      <c r="F35" s="14"/>
      <c r="G35" s="14"/>
      <c r="H35" s="13"/>
      <c r="I35" s="83" t="s">
        <v>167</v>
      </c>
      <c r="J35" s="83" t="s">
        <v>167</v>
      </c>
      <c r="K35" s="83" t="e">
        <f>IF((I35*J35)&gt;0,I35*J35,gerarerro)</f>
        <v>#VALUE!</v>
      </c>
      <c r="L35" s="82" t="e">
        <f t="shared" si="0"/>
        <v>#VALUE!</v>
      </c>
      <c r="M35" s="14"/>
      <c r="N35" s="83" t="s">
        <v>167</v>
      </c>
      <c r="O35" s="13"/>
      <c r="P35" s="83" t="s">
        <v>167</v>
      </c>
    </row>
    <row r="36" spans="1:16" ht="15" customHeight="1">
      <c r="A36" s="185"/>
      <c r="B36" s="196"/>
      <c r="C36" s="193" t="s">
        <v>175</v>
      </c>
      <c r="D36" s="83" t="s">
        <v>167</v>
      </c>
      <c r="E36" s="83" t="s">
        <v>167</v>
      </c>
      <c r="F36" s="83"/>
      <c r="G36" s="83"/>
      <c r="H36" s="82"/>
      <c r="I36" s="83" t="s">
        <v>167</v>
      </c>
      <c r="J36" s="83" t="s">
        <v>167</v>
      </c>
      <c r="K36" s="83" t="e">
        <f>IF((I36*J36)&gt;0,I36*J36,gerarerro)</f>
        <v>#VALUE!</v>
      </c>
      <c r="L36" s="82" t="e">
        <f t="shared" si="0"/>
        <v>#VALUE!</v>
      </c>
      <c r="M36" s="14"/>
      <c r="N36" s="83" t="s">
        <v>167</v>
      </c>
      <c r="O36" s="83"/>
      <c r="P36" s="83" t="s">
        <v>167</v>
      </c>
    </row>
    <row r="37" spans="1:16" ht="15" customHeight="1">
      <c r="A37" s="185"/>
      <c r="B37" s="196"/>
      <c r="C37" s="194"/>
      <c r="D37" s="83" t="s">
        <v>167</v>
      </c>
      <c r="E37" s="83" t="s">
        <v>167</v>
      </c>
      <c r="F37" s="83"/>
      <c r="G37" s="83"/>
      <c r="H37" s="82"/>
      <c r="I37" s="83" t="s">
        <v>167</v>
      </c>
      <c r="J37" s="83" t="s">
        <v>167</v>
      </c>
      <c r="K37" s="83" t="e">
        <f>IF((I37*J37)&gt;0,I37*J37,gerarerro)</f>
        <v>#VALUE!</v>
      </c>
      <c r="L37" s="82" t="e">
        <f t="shared" si="0"/>
        <v>#VALUE!</v>
      </c>
      <c r="M37" s="14"/>
      <c r="N37" s="83" t="s">
        <v>167</v>
      </c>
      <c r="O37" s="83"/>
      <c r="P37" s="83" t="s">
        <v>167</v>
      </c>
    </row>
    <row r="38" spans="1:16" ht="15" customHeight="1">
      <c r="A38" s="185"/>
      <c r="B38" s="196"/>
      <c r="C38" s="197" t="s">
        <v>109</v>
      </c>
      <c r="D38" s="83" t="s">
        <v>167</v>
      </c>
      <c r="E38" s="83" t="s">
        <v>167</v>
      </c>
      <c r="F38" s="14"/>
      <c r="G38" s="14"/>
      <c r="H38" s="14"/>
      <c r="I38" s="83" t="s">
        <v>167</v>
      </c>
      <c r="J38" s="83" t="s">
        <v>167</v>
      </c>
      <c r="K38" s="83" t="e">
        <f>IF((I38*J38)&gt;0,I38*J38,gerarerro)</f>
        <v>#VALUE!</v>
      </c>
      <c r="L38" s="82" t="e">
        <f t="shared" si="0"/>
        <v>#VALUE!</v>
      </c>
      <c r="M38" s="14"/>
      <c r="N38" s="83" t="s">
        <v>167</v>
      </c>
      <c r="O38" s="13"/>
      <c r="P38" s="83" t="s">
        <v>167</v>
      </c>
    </row>
    <row r="39" spans="1:16" ht="15" customHeight="1">
      <c r="A39" s="185"/>
      <c r="B39" s="196"/>
      <c r="C39" s="198"/>
      <c r="D39" s="83" t="s">
        <v>167</v>
      </c>
      <c r="E39" s="83" t="s">
        <v>167</v>
      </c>
      <c r="F39" s="14"/>
      <c r="G39" s="14"/>
      <c r="H39" s="14"/>
      <c r="I39" s="83" t="s">
        <v>167</v>
      </c>
      <c r="J39" s="83" t="s">
        <v>167</v>
      </c>
      <c r="K39" s="83" t="e">
        <f>IF((I39*J39)&gt;0,I39*J39,gerarerro)</f>
        <v>#VALUE!</v>
      </c>
      <c r="L39" s="82" t="e">
        <f t="shared" si="0"/>
        <v>#VALUE!</v>
      </c>
      <c r="M39" s="14"/>
      <c r="N39" s="83" t="s">
        <v>167</v>
      </c>
      <c r="O39" s="13"/>
      <c r="P39" s="83" t="s">
        <v>167</v>
      </c>
    </row>
    <row r="40" spans="1:16" ht="15" customHeight="1">
      <c r="A40" s="185"/>
      <c r="B40" s="196"/>
      <c r="C40" s="197" t="s">
        <v>176</v>
      </c>
      <c r="D40" s="83" t="s">
        <v>167</v>
      </c>
      <c r="E40" s="83" t="s">
        <v>167</v>
      </c>
      <c r="F40" s="82"/>
      <c r="G40" s="82"/>
      <c r="H40" s="82"/>
      <c r="I40" s="83" t="s">
        <v>167</v>
      </c>
      <c r="J40" s="83" t="s">
        <v>167</v>
      </c>
      <c r="K40" s="83" t="e">
        <f>IF((I40*J40)&gt;0,I40*J40,gerarerro)</f>
        <v>#VALUE!</v>
      </c>
      <c r="L40" s="82" t="e">
        <f t="shared" si="0"/>
        <v>#VALUE!</v>
      </c>
      <c r="M40" s="14"/>
      <c r="N40" s="83" t="s">
        <v>167</v>
      </c>
      <c r="O40" s="83"/>
      <c r="P40" s="83" t="s">
        <v>167</v>
      </c>
    </row>
    <row r="41" spans="1:16" ht="15" customHeight="1">
      <c r="A41" s="185"/>
      <c r="B41" s="196"/>
      <c r="C41" s="198"/>
      <c r="D41" s="83" t="s">
        <v>167</v>
      </c>
      <c r="E41" s="83" t="s">
        <v>167</v>
      </c>
      <c r="F41" s="82"/>
      <c r="G41" s="82"/>
      <c r="H41" s="82"/>
      <c r="I41" s="83" t="s">
        <v>167</v>
      </c>
      <c r="J41" s="83" t="s">
        <v>167</v>
      </c>
      <c r="K41" s="83" t="e">
        <f>IF((I41*J41)&gt;0,I41*J41,gerarerro)</f>
        <v>#VALUE!</v>
      </c>
      <c r="L41" s="82" t="e">
        <f t="shared" si="0"/>
        <v>#VALUE!</v>
      </c>
      <c r="M41" s="14"/>
      <c r="N41" s="83" t="s">
        <v>167</v>
      </c>
      <c r="O41" s="83"/>
      <c r="P41" s="83" t="s">
        <v>167</v>
      </c>
    </row>
    <row r="42" spans="1:16">
      <c r="A42" s="186"/>
      <c r="B42" s="199" t="s">
        <v>177</v>
      </c>
      <c r="C42" s="187" t="s">
        <v>178</v>
      </c>
      <c r="D42" s="83" t="s">
        <v>167</v>
      </c>
      <c r="E42" s="83" t="s">
        <v>167</v>
      </c>
      <c r="F42" s="82"/>
      <c r="G42" s="82"/>
      <c r="H42" s="82"/>
      <c r="I42" s="83" t="s">
        <v>167</v>
      </c>
      <c r="J42" s="83" t="s">
        <v>167</v>
      </c>
      <c r="K42" s="83" t="e">
        <f>IF((I42*J42)&gt;0,I42*J42,gerarerro)</f>
        <v>#VALUE!</v>
      </c>
      <c r="L42" s="82" t="e">
        <f t="shared" si="0"/>
        <v>#VALUE!</v>
      </c>
      <c r="M42" s="82"/>
      <c r="N42" s="83" t="s">
        <v>167</v>
      </c>
      <c r="O42" s="82"/>
      <c r="P42" s="83" t="s">
        <v>167</v>
      </c>
    </row>
    <row r="43" spans="1:16" ht="15" customHeight="1">
      <c r="A43" s="186"/>
      <c r="B43" s="199"/>
      <c r="C43" s="188"/>
      <c r="D43" s="83" t="s">
        <v>167</v>
      </c>
      <c r="E43" s="83" t="s">
        <v>167</v>
      </c>
      <c r="F43" s="82"/>
      <c r="G43" s="82"/>
      <c r="H43" s="82"/>
      <c r="I43" s="83" t="s">
        <v>167</v>
      </c>
      <c r="J43" s="83" t="s">
        <v>167</v>
      </c>
      <c r="K43" s="83" t="e">
        <f>IF((I43*J43)&gt;0,I43*J43,gerarerro)</f>
        <v>#VALUE!</v>
      </c>
      <c r="L43" s="82" t="e">
        <f t="shared" si="0"/>
        <v>#VALUE!</v>
      </c>
      <c r="M43" s="82"/>
      <c r="N43" s="83" t="s">
        <v>167</v>
      </c>
      <c r="O43" s="82"/>
      <c r="P43" s="83" t="s">
        <v>167</v>
      </c>
    </row>
    <row r="44" spans="1:16">
      <c r="A44" s="186"/>
      <c r="B44" s="199"/>
      <c r="C44" s="187" t="s">
        <v>179</v>
      </c>
      <c r="D44" s="83" t="s">
        <v>167</v>
      </c>
      <c r="E44" s="83" t="s">
        <v>167</v>
      </c>
      <c r="F44" s="13"/>
      <c r="G44" s="13"/>
      <c r="H44" s="13"/>
      <c r="I44" s="83" t="s">
        <v>167</v>
      </c>
      <c r="J44" s="83" t="s">
        <v>167</v>
      </c>
      <c r="K44" s="83" t="e">
        <f>IF((I44*J44)&gt;0,I44*J44,gerarerro)</f>
        <v>#VALUE!</v>
      </c>
      <c r="L44" s="82" t="e">
        <f t="shared" si="0"/>
        <v>#VALUE!</v>
      </c>
      <c r="M44" s="13"/>
      <c r="N44" s="83" t="s">
        <v>167</v>
      </c>
      <c r="O44" s="13"/>
      <c r="P44" s="83" t="s">
        <v>167</v>
      </c>
    </row>
    <row r="45" spans="1:16" ht="15" customHeight="1">
      <c r="A45" s="186"/>
      <c r="B45" s="199"/>
      <c r="C45" s="188"/>
      <c r="D45" s="83" t="s">
        <v>167</v>
      </c>
      <c r="E45" s="83" t="s">
        <v>167</v>
      </c>
      <c r="F45" s="13"/>
      <c r="G45" s="13"/>
      <c r="H45" s="13"/>
      <c r="I45" s="83" t="s">
        <v>167</v>
      </c>
      <c r="J45" s="83" t="s">
        <v>167</v>
      </c>
      <c r="K45" s="83" t="e">
        <f>IF((I45*J45)&gt;0,I45*J45,gerarerro)</f>
        <v>#VALUE!</v>
      </c>
      <c r="L45" s="82" t="e">
        <f t="shared" si="0"/>
        <v>#VALUE!</v>
      </c>
      <c r="M45" s="13"/>
      <c r="N45" s="83" t="s">
        <v>167</v>
      </c>
      <c r="O45" s="13"/>
      <c r="P45" s="83" t="s">
        <v>167</v>
      </c>
    </row>
    <row r="46" spans="1:16">
      <c r="A46" s="186"/>
      <c r="B46" s="199"/>
      <c r="C46" s="189" t="s">
        <v>114</v>
      </c>
      <c r="D46" s="83" t="s">
        <v>167</v>
      </c>
      <c r="E46" s="83" t="s">
        <v>167</v>
      </c>
      <c r="F46" s="14"/>
      <c r="G46" s="14"/>
      <c r="H46" s="14"/>
      <c r="I46" s="83" t="s">
        <v>167</v>
      </c>
      <c r="J46" s="83" t="s">
        <v>167</v>
      </c>
      <c r="K46" s="83" t="e">
        <f>IF((I46*J46)&gt;0,I46*J46,gerarerro)</f>
        <v>#VALUE!</v>
      </c>
      <c r="L46" s="82" t="e">
        <f t="shared" si="0"/>
        <v>#VALUE!</v>
      </c>
      <c r="M46" s="14"/>
      <c r="N46" s="83" t="s">
        <v>167</v>
      </c>
      <c r="O46" s="13"/>
      <c r="P46" s="83" t="s">
        <v>167</v>
      </c>
    </row>
    <row r="47" spans="1:16" ht="15" customHeight="1">
      <c r="A47" s="186"/>
      <c r="B47" s="199"/>
      <c r="C47" s="190"/>
      <c r="D47" s="83" t="s">
        <v>167</v>
      </c>
      <c r="E47" s="83" t="s">
        <v>167</v>
      </c>
      <c r="F47" s="14"/>
      <c r="G47" s="14"/>
      <c r="H47" s="14"/>
      <c r="I47" s="83" t="s">
        <v>167</v>
      </c>
      <c r="J47" s="83" t="s">
        <v>167</v>
      </c>
      <c r="K47" s="83" t="e">
        <f>IF((I47*J47)&gt;0,I47*J47,gerarerro)</f>
        <v>#VALUE!</v>
      </c>
      <c r="L47" s="82" t="e">
        <f t="shared" si="0"/>
        <v>#VALUE!</v>
      </c>
      <c r="M47" s="14"/>
      <c r="N47" s="83" t="s">
        <v>167</v>
      </c>
      <c r="O47" s="13"/>
      <c r="P47" s="83" t="s">
        <v>167</v>
      </c>
    </row>
    <row r="48" spans="1:16" ht="15" customHeight="1">
      <c r="A48" s="186"/>
      <c r="B48" s="199"/>
      <c r="C48" s="191" t="s">
        <v>180</v>
      </c>
      <c r="D48" s="83" t="s">
        <v>167</v>
      </c>
      <c r="E48" s="83" t="s">
        <v>167</v>
      </c>
      <c r="F48" s="14"/>
      <c r="G48" s="14"/>
      <c r="H48" s="14"/>
      <c r="I48" s="83" t="s">
        <v>167</v>
      </c>
      <c r="J48" s="83" t="s">
        <v>167</v>
      </c>
      <c r="K48" s="83" t="e">
        <f>IF((I48*J48)&gt;0,I48*J48,gerarerro)</f>
        <v>#VALUE!</v>
      </c>
      <c r="L48" s="82" t="e">
        <f t="shared" si="0"/>
        <v>#VALUE!</v>
      </c>
      <c r="M48" s="14"/>
      <c r="N48" s="83" t="s">
        <v>167</v>
      </c>
      <c r="O48" s="13"/>
      <c r="P48" s="83" t="s">
        <v>167</v>
      </c>
    </row>
    <row r="49" spans="1:16" ht="15" customHeight="1">
      <c r="A49" s="186"/>
      <c r="B49" s="199"/>
      <c r="C49" s="190"/>
      <c r="D49" s="83" t="s">
        <v>167</v>
      </c>
      <c r="E49" s="83" t="s">
        <v>167</v>
      </c>
      <c r="F49" s="14"/>
      <c r="G49" s="14"/>
      <c r="H49" s="14"/>
      <c r="I49" s="83" t="s">
        <v>167</v>
      </c>
      <c r="J49" s="83" t="s">
        <v>167</v>
      </c>
      <c r="K49" s="83" t="e">
        <f>IF((I49*J49)&gt;0,I49*J49,gerarerro)</f>
        <v>#VALUE!</v>
      </c>
      <c r="L49" s="82" t="e">
        <f t="shared" si="0"/>
        <v>#VALUE!</v>
      </c>
      <c r="M49" s="14"/>
      <c r="N49" s="83" t="s">
        <v>167</v>
      </c>
      <c r="O49" s="13"/>
      <c r="P49" s="83" t="s">
        <v>167</v>
      </c>
    </row>
    <row r="50" spans="1:16">
      <c r="A50" s="186"/>
      <c r="B50" s="199"/>
      <c r="C50" s="191" t="s">
        <v>181</v>
      </c>
      <c r="D50" s="83" t="s">
        <v>167</v>
      </c>
      <c r="E50" s="83" t="s">
        <v>167</v>
      </c>
      <c r="F50" s="14"/>
      <c r="G50" s="14"/>
      <c r="H50" s="14"/>
      <c r="I50" s="83" t="s">
        <v>167</v>
      </c>
      <c r="J50" s="83" t="s">
        <v>167</v>
      </c>
      <c r="K50" s="83" t="e">
        <f>IF((I50*J50)&gt;0,I50*J50,gerarerro)</f>
        <v>#VALUE!</v>
      </c>
      <c r="L50" s="82" t="e">
        <f t="shared" si="0"/>
        <v>#VALUE!</v>
      </c>
      <c r="M50" s="14"/>
      <c r="N50" s="83" t="s">
        <v>167</v>
      </c>
      <c r="O50" s="13"/>
      <c r="P50" s="83" t="s">
        <v>167</v>
      </c>
    </row>
    <row r="51" spans="1:16" ht="15.75" customHeight="1">
      <c r="A51" s="186"/>
      <c r="B51" s="199"/>
      <c r="C51" s="192"/>
      <c r="D51" s="83" t="s">
        <v>167</v>
      </c>
      <c r="E51" s="83" t="s">
        <v>167</v>
      </c>
      <c r="F51" s="14"/>
      <c r="G51" s="14"/>
      <c r="H51" s="14"/>
      <c r="I51" s="83" t="s">
        <v>167</v>
      </c>
      <c r="J51" s="83" t="s">
        <v>167</v>
      </c>
      <c r="K51" s="83" t="e">
        <f>IF((I51*J51)&gt;0,I51*J51,gerarerro)</f>
        <v>#VALUE!</v>
      </c>
      <c r="L51" s="82" t="e">
        <f t="shared" si="0"/>
        <v>#VALUE!</v>
      </c>
      <c r="M51" s="14"/>
      <c r="N51" s="83" t="s">
        <v>167</v>
      </c>
      <c r="O51" s="13"/>
      <c r="P51" s="83" t="s">
        <v>167</v>
      </c>
    </row>
    <row r="52" spans="1:16">
      <c r="A52" s="176"/>
      <c r="B52" s="179" t="s">
        <v>182</v>
      </c>
      <c r="C52" s="202" t="s">
        <v>183</v>
      </c>
      <c r="D52" s="83" t="s">
        <v>167</v>
      </c>
      <c r="E52" s="83" t="s">
        <v>167</v>
      </c>
      <c r="F52" s="14"/>
      <c r="G52" s="14"/>
      <c r="H52" s="13"/>
      <c r="I52" s="83" t="s">
        <v>167</v>
      </c>
      <c r="J52" s="83" t="s">
        <v>167</v>
      </c>
      <c r="K52" s="83" t="e">
        <f>IF((I52*J52)&gt;0,I52*J52,gerarerro)</f>
        <v>#VALUE!</v>
      </c>
      <c r="L52" s="82" t="e">
        <f t="shared" si="0"/>
        <v>#VALUE!</v>
      </c>
      <c r="M52" s="14"/>
      <c r="N52" s="83" t="s">
        <v>167</v>
      </c>
      <c r="O52" s="13"/>
      <c r="P52" s="83" t="s">
        <v>167</v>
      </c>
    </row>
    <row r="53" spans="1:16" ht="15" customHeight="1">
      <c r="A53" s="176"/>
      <c r="B53" s="179"/>
      <c r="C53" s="203"/>
      <c r="D53" s="83" t="s">
        <v>167</v>
      </c>
      <c r="E53" s="83" t="s">
        <v>167</v>
      </c>
      <c r="F53" s="14"/>
      <c r="G53" s="14"/>
      <c r="H53" s="13"/>
      <c r="I53" s="83" t="s">
        <v>167</v>
      </c>
      <c r="J53" s="83" t="s">
        <v>167</v>
      </c>
      <c r="K53" s="83" t="e">
        <f>IF((I53*J53)&gt;0,I53*J53,gerarerro)</f>
        <v>#VALUE!</v>
      </c>
      <c r="L53" s="82" t="e">
        <f t="shared" si="0"/>
        <v>#VALUE!</v>
      </c>
      <c r="M53" s="14"/>
      <c r="N53" s="83" t="s">
        <v>167</v>
      </c>
      <c r="O53" s="13"/>
      <c r="P53" s="83" t="s">
        <v>167</v>
      </c>
    </row>
    <row r="54" spans="1:16">
      <c r="A54" s="176"/>
      <c r="B54" s="179"/>
      <c r="C54" s="202" t="s">
        <v>184</v>
      </c>
      <c r="D54" s="83" t="s">
        <v>167</v>
      </c>
      <c r="E54" s="83" t="s">
        <v>167</v>
      </c>
      <c r="F54" s="13"/>
      <c r="G54" s="13"/>
      <c r="H54" s="13"/>
      <c r="I54" s="83" t="s">
        <v>167</v>
      </c>
      <c r="J54" s="83" t="s">
        <v>167</v>
      </c>
      <c r="K54" s="83" t="e">
        <f>IF((I54*J54)&gt;0,I54*J54,gerarerro)</f>
        <v>#VALUE!</v>
      </c>
      <c r="L54" s="82" t="e">
        <f t="shared" si="0"/>
        <v>#VALUE!</v>
      </c>
      <c r="M54" s="13"/>
      <c r="N54" s="83" t="s">
        <v>167</v>
      </c>
      <c r="O54" s="13"/>
      <c r="P54" s="83" t="s">
        <v>167</v>
      </c>
    </row>
    <row r="55" spans="1:16" ht="15" customHeight="1">
      <c r="A55" s="176"/>
      <c r="B55" s="179"/>
      <c r="C55" s="203"/>
      <c r="D55" s="83" t="s">
        <v>167</v>
      </c>
      <c r="E55" s="83" t="s">
        <v>167</v>
      </c>
      <c r="F55" s="13"/>
      <c r="G55" s="13"/>
      <c r="H55" s="13"/>
      <c r="I55" s="83" t="s">
        <v>167</v>
      </c>
      <c r="J55" s="83" t="s">
        <v>167</v>
      </c>
      <c r="K55" s="83" t="e">
        <f>IF((I55*J55)&gt;0,I55*J55,gerarerro)</f>
        <v>#VALUE!</v>
      </c>
      <c r="L55" s="82" t="e">
        <f t="shared" si="0"/>
        <v>#VALUE!</v>
      </c>
      <c r="M55" s="13"/>
      <c r="N55" s="83" t="s">
        <v>167</v>
      </c>
      <c r="O55" s="13"/>
      <c r="P55" s="83" t="s">
        <v>167</v>
      </c>
    </row>
    <row r="56" spans="1:16">
      <c r="A56" s="176"/>
      <c r="B56" s="179"/>
      <c r="C56" s="202" t="s">
        <v>185</v>
      </c>
      <c r="D56" s="83" t="s">
        <v>167</v>
      </c>
      <c r="E56" s="83" t="s">
        <v>167</v>
      </c>
      <c r="F56" s="14"/>
      <c r="G56" s="14"/>
      <c r="H56" s="14"/>
      <c r="I56" s="83" t="s">
        <v>167</v>
      </c>
      <c r="J56" s="83" t="s">
        <v>167</v>
      </c>
      <c r="K56" s="83" t="e">
        <f>IF((I56*J56)&gt;0,I56*J56,gerarerro)</f>
        <v>#VALUE!</v>
      </c>
      <c r="L56" s="82" t="e">
        <f t="shared" si="0"/>
        <v>#VALUE!</v>
      </c>
      <c r="M56" s="14"/>
      <c r="N56" s="83" t="s">
        <v>167</v>
      </c>
      <c r="O56" s="13"/>
      <c r="P56" s="83" t="s">
        <v>167</v>
      </c>
    </row>
    <row r="57" spans="1:16" ht="15" customHeight="1">
      <c r="A57" s="176"/>
      <c r="B57" s="179"/>
      <c r="C57" s="203"/>
      <c r="D57" s="83" t="s">
        <v>167</v>
      </c>
      <c r="E57" s="83" t="s">
        <v>167</v>
      </c>
      <c r="F57" s="14"/>
      <c r="G57" s="14"/>
      <c r="H57" s="14"/>
      <c r="I57" s="83" t="s">
        <v>167</v>
      </c>
      <c r="J57" s="83" t="s">
        <v>167</v>
      </c>
      <c r="K57" s="83" t="e">
        <f>IF((I57*J57)&gt;0,I57*J57,gerarerro)</f>
        <v>#VALUE!</v>
      </c>
      <c r="L57" s="82" t="e">
        <f t="shared" si="0"/>
        <v>#VALUE!</v>
      </c>
      <c r="M57" s="14"/>
      <c r="N57" s="83" t="s">
        <v>167</v>
      </c>
      <c r="O57" s="13"/>
      <c r="P57" s="83" t="s">
        <v>167</v>
      </c>
    </row>
    <row r="58" spans="1:16">
      <c r="A58" s="176"/>
      <c r="B58" s="179"/>
      <c r="C58" s="202" t="s">
        <v>186</v>
      </c>
      <c r="D58" s="83" t="s">
        <v>167</v>
      </c>
      <c r="E58" s="83" t="s">
        <v>167</v>
      </c>
      <c r="F58" s="13"/>
      <c r="G58" s="13"/>
      <c r="H58" s="13"/>
      <c r="I58" s="83" t="s">
        <v>167</v>
      </c>
      <c r="J58" s="83" t="s">
        <v>167</v>
      </c>
      <c r="K58" s="83" t="e">
        <f>IF((I58*J58)&gt;0,I58*J58,gerarerro)</f>
        <v>#VALUE!</v>
      </c>
      <c r="L58" s="82" t="e">
        <f t="shared" si="0"/>
        <v>#VALUE!</v>
      </c>
      <c r="M58" s="13"/>
      <c r="N58" s="83" t="s">
        <v>167</v>
      </c>
      <c r="O58" s="13"/>
      <c r="P58" s="83" t="s">
        <v>167</v>
      </c>
    </row>
    <row r="59" spans="1:16" ht="15" customHeight="1">
      <c r="A59" s="176"/>
      <c r="B59" s="179"/>
      <c r="C59" s="203"/>
      <c r="D59" s="83" t="s">
        <v>167</v>
      </c>
      <c r="E59" s="83" t="s">
        <v>167</v>
      </c>
      <c r="F59" s="13"/>
      <c r="G59" s="13"/>
      <c r="H59" s="13"/>
      <c r="I59" s="83" t="s">
        <v>167</v>
      </c>
      <c r="J59" s="83" t="s">
        <v>167</v>
      </c>
      <c r="K59" s="83" t="e">
        <f>IF((I59*J59)&gt;0,I59*J59,gerarerro)</f>
        <v>#VALUE!</v>
      </c>
      <c r="L59" s="82" t="e">
        <f t="shared" si="0"/>
        <v>#VALUE!</v>
      </c>
      <c r="M59" s="13"/>
      <c r="N59" s="83" t="s">
        <v>167</v>
      </c>
      <c r="O59" s="13"/>
      <c r="P59" s="83" t="s">
        <v>167</v>
      </c>
    </row>
    <row r="60" spans="1:16" ht="15" customHeight="1">
      <c r="A60" s="176"/>
      <c r="B60" s="179"/>
      <c r="C60" s="204" t="s">
        <v>187</v>
      </c>
      <c r="D60" s="83" t="s">
        <v>167</v>
      </c>
      <c r="E60" s="83" t="s">
        <v>167</v>
      </c>
      <c r="F60" s="14"/>
      <c r="G60" s="14"/>
      <c r="H60" s="14"/>
      <c r="I60" s="83" t="s">
        <v>167</v>
      </c>
      <c r="J60" s="83" t="s">
        <v>167</v>
      </c>
      <c r="K60" s="83" t="e">
        <f>IF((I60*J60)&gt;0,I60*J60,gerarerro)</f>
        <v>#VALUE!</v>
      </c>
      <c r="L60" s="82" t="e">
        <f t="shared" si="0"/>
        <v>#VALUE!</v>
      </c>
      <c r="M60" s="14"/>
      <c r="N60" s="83" t="s">
        <v>167</v>
      </c>
      <c r="O60" s="13"/>
      <c r="P60" s="83" t="s">
        <v>167</v>
      </c>
    </row>
    <row r="61" spans="1:16" ht="15" customHeight="1">
      <c r="A61" s="176"/>
      <c r="B61" s="179"/>
      <c r="C61" s="205"/>
      <c r="D61" s="83" t="s">
        <v>167</v>
      </c>
      <c r="E61" s="83" t="s">
        <v>167</v>
      </c>
      <c r="F61" s="14"/>
      <c r="G61" s="14"/>
      <c r="H61" s="14"/>
      <c r="I61" s="83" t="s">
        <v>167</v>
      </c>
      <c r="J61" s="83" t="s">
        <v>167</v>
      </c>
      <c r="K61" s="83" t="e">
        <f>IF((I61*J61)&gt;0,I61*J61,gerarerro)</f>
        <v>#VALUE!</v>
      </c>
      <c r="L61" s="82" t="e">
        <f t="shared" si="0"/>
        <v>#VALUE!</v>
      </c>
      <c r="M61" s="14"/>
      <c r="N61" s="83" t="s">
        <v>167</v>
      </c>
      <c r="O61" s="13"/>
      <c r="P61" s="83" t="s">
        <v>167</v>
      </c>
    </row>
    <row r="62" spans="1:16">
      <c r="A62" s="176"/>
      <c r="B62" s="179"/>
      <c r="C62" s="202" t="s">
        <v>188</v>
      </c>
      <c r="D62" s="83" t="s">
        <v>167</v>
      </c>
      <c r="E62" s="83" t="s">
        <v>167</v>
      </c>
      <c r="F62" s="14"/>
      <c r="G62" s="14"/>
      <c r="H62" s="14"/>
      <c r="I62" s="83" t="s">
        <v>167</v>
      </c>
      <c r="J62" s="83" t="s">
        <v>167</v>
      </c>
      <c r="K62" s="83" t="e">
        <f>IF((I62*J62)&gt;0,I62*J62,gerarerro)</f>
        <v>#VALUE!</v>
      </c>
      <c r="L62" s="82" t="e">
        <f t="shared" si="0"/>
        <v>#VALUE!</v>
      </c>
      <c r="M62" s="14"/>
      <c r="N62" s="83" t="s">
        <v>167</v>
      </c>
      <c r="O62" s="13"/>
      <c r="P62" s="83" t="s">
        <v>167</v>
      </c>
    </row>
    <row r="63" spans="1:16" ht="15.75" customHeight="1">
      <c r="A63" s="176"/>
      <c r="B63" s="179"/>
      <c r="C63" s="203"/>
      <c r="D63" s="83" t="s">
        <v>167</v>
      </c>
      <c r="E63" s="83" t="s">
        <v>167</v>
      </c>
      <c r="F63" s="14"/>
      <c r="G63" s="14"/>
      <c r="H63" s="14"/>
      <c r="I63" s="83" t="s">
        <v>167</v>
      </c>
      <c r="J63" s="83" t="s">
        <v>167</v>
      </c>
      <c r="K63" s="83" t="e">
        <f>IF((I63*J63)&gt;0,I63*J63,gerarerro)</f>
        <v>#VALUE!</v>
      </c>
      <c r="L63" s="82" t="e">
        <f t="shared" si="0"/>
        <v>#VALUE!</v>
      </c>
      <c r="M63" s="14"/>
      <c r="N63" s="83" t="s">
        <v>167</v>
      </c>
      <c r="O63" s="13"/>
      <c r="P63" s="83" t="s">
        <v>167</v>
      </c>
    </row>
    <row r="64" spans="1:16">
      <c r="A64" s="176"/>
      <c r="B64" s="181" t="s">
        <v>189</v>
      </c>
      <c r="C64" s="202" t="s">
        <v>190</v>
      </c>
      <c r="D64" s="83" t="s">
        <v>167</v>
      </c>
      <c r="E64" s="83" t="s">
        <v>167</v>
      </c>
      <c r="F64" s="24"/>
      <c r="G64" s="24"/>
      <c r="H64" s="88"/>
      <c r="I64" s="83" t="s">
        <v>167</v>
      </c>
      <c r="J64" s="83" t="s">
        <v>167</v>
      </c>
      <c r="K64" s="83" t="e">
        <f>IF((I64*J64)&gt;0,I64*J64,gerarerro)</f>
        <v>#VALUE!</v>
      </c>
      <c r="L64" s="82" t="e">
        <f t="shared" si="0"/>
        <v>#VALUE!</v>
      </c>
      <c r="M64" s="14"/>
      <c r="N64" s="83" t="s">
        <v>167</v>
      </c>
      <c r="O64" s="13"/>
      <c r="P64" s="83" t="s">
        <v>167</v>
      </c>
    </row>
    <row r="65" spans="1:16" ht="15" customHeight="1">
      <c r="A65" s="176"/>
      <c r="B65" s="182"/>
      <c r="C65" s="203"/>
      <c r="D65" s="83" t="s">
        <v>167</v>
      </c>
      <c r="E65" s="83" t="s">
        <v>167</v>
      </c>
      <c r="F65" s="24"/>
      <c r="G65" s="24"/>
      <c r="H65" s="88"/>
      <c r="I65" s="83" t="s">
        <v>167</v>
      </c>
      <c r="J65" s="83" t="s">
        <v>167</v>
      </c>
      <c r="K65" s="83" t="e">
        <f>IF((I65*J65)&gt;0,I65*J65,gerarerro)</f>
        <v>#VALUE!</v>
      </c>
      <c r="L65" s="82" t="e">
        <f t="shared" si="0"/>
        <v>#VALUE!</v>
      </c>
      <c r="M65" s="14"/>
      <c r="N65" s="83" t="s">
        <v>167</v>
      </c>
      <c r="O65" s="13"/>
      <c r="P65" s="83" t="s">
        <v>167</v>
      </c>
    </row>
    <row r="66" spans="1:16">
      <c r="A66" s="176"/>
      <c r="B66" s="182"/>
      <c r="C66" s="202" t="s">
        <v>126</v>
      </c>
      <c r="D66" s="83" t="s">
        <v>167</v>
      </c>
      <c r="E66" s="83" t="s">
        <v>167</v>
      </c>
      <c r="F66" s="14"/>
      <c r="G66" s="14"/>
      <c r="H66" s="14"/>
      <c r="I66" s="83" t="s">
        <v>167</v>
      </c>
      <c r="J66" s="83" t="s">
        <v>167</v>
      </c>
      <c r="K66" s="83" t="e">
        <f>IF((I66*J66)&gt;0,I66*J66,gerarerro)</f>
        <v>#VALUE!</v>
      </c>
      <c r="L66" s="82" t="e">
        <f t="shared" si="0"/>
        <v>#VALUE!</v>
      </c>
      <c r="M66" s="14"/>
      <c r="N66" s="83" t="s">
        <v>167</v>
      </c>
      <c r="O66" s="13"/>
      <c r="P66" s="83" t="s">
        <v>167</v>
      </c>
    </row>
    <row r="67" spans="1:16" ht="15.75" customHeight="1">
      <c r="A67" s="176"/>
      <c r="B67" s="206"/>
      <c r="C67" s="203"/>
      <c r="D67" s="83" t="s">
        <v>167</v>
      </c>
      <c r="E67" s="83" t="s">
        <v>167</v>
      </c>
      <c r="F67" s="14"/>
      <c r="G67" s="14"/>
      <c r="H67" s="14"/>
      <c r="I67" s="83" t="s">
        <v>167</v>
      </c>
      <c r="J67" s="83" t="s">
        <v>167</v>
      </c>
      <c r="K67" s="83" t="e">
        <f>IF((I67*J67)&gt;0,I67*J67,gerarerro)</f>
        <v>#VALUE!</v>
      </c>
      <c r="L67" s="82" t="e">
        <f t="shared" si="0"/>
        <v>#VALUE!</v>
      </c>
      <c r="M67" s="14"/>
      <c r="N67" s="83" t="s">
        <v>167</v>
      </c>
      <c r="O67" s="13"/>
      <c r="P67" s="83" t="s">
        <v>167</v>
      </c>
    </row>
    <row r="68" spans="1:16">
      <c r="A68" s="176"/>
      <c r="B68" s="177" t="s">
        <v>191</v>
      </c>
      <c r="C68" s="204" t="s">
        <v>128</v>
      </c>
      <c r="D68" s="83" t="s">
        <v>167</v>
      </c>
      <c r="E68" s="83" t="s">
        <v>167</v>
      </c>
      <c r="F68" s="14"/>
      <c r="G68" s="14"/>
      <c r="H68" s="14"/>
      <c r="I68" s="83" t="s">
        <v>167</v>
      </c>
      <c r="J68" s="83" t="s">
        <v>167</v>
      </c>
      <c r="K68" s="83" t="e">
        <f>IF((I68*J68)&gt;0,I68*J68,gerarerro)</f>
        <v>#VALUE!</v>
      </c>
      <c r="L68" s="82" t="e">
        <f t="shared" si="0"/>
        <v>#VALUE!</v>
      </c>
      <c r="M68" s="13"/>
      <c r="N68" s="83" t="s">
        <v>167</v>
      </c>
      <c r="O68" s="13"/>
      <c r="P68" s="83" t="s">
        <v>167</v>
      </c>
    </row>
    <row r="69" spans="1:16">
      <c r="A69" s="176"/>
      <c r="B69" s="178"/>
      <c r="C69" s="205"/>
      <c r="D69" s="83" t="s">
        <v>167</v>
      </c>
      <c r="E69" s="83" t="s">
        <v>167</v>
      </c>
      <c r="F69" s="14"/>
      <c r="G69" s="14"/>
      <c r="H69" s="14"/>
      <c r="I69" s="83" t="s">
        <v>167</v>
      </c>
      <c r="J69" s="83" t="s">
        <v>167</v>
      </c>
      <c r="K69" s="83" t="e">
        <f>IF((I69*J69)&gt;0,I69*J69,gerarerro)</f>
        <v>#VALUE!</v>
      </c>
      <c r="L69" s="82" t="e">
        <f t="shared" ref="L69:L91" si="1">IF(K69&gt;21,"EXTREMO",IF(K69&gt;15,"MUITO ALTO",IF(K69&gt;8,"ALTO",IF(K69&gt;3,"MÉDIO",IF(K69&lt;2,"BAIXO","ERRO")))))</f>
        <v>#VALUE!</v>
      </c>
      <c r="M69" s="13"/>
      <c r="N69" s="83" t="s">
        <v>167</v>
      </c>
      <c r="O69" s="13"/>
      <c r="P69" s="83" t="s">
        <v>167</v>
      </c>
    </row>
    <row r="70" spans="1:16">
      <c r="A70" s="176"/>
      <c r="B70" s="177" t="s">
        <v>192</v>
      </c>
      <c r="C70" s="202" t="s">
        <v>130</v>
      </c>
      <c r="D70" s="83" t="s">
        <v>167</v>
      </c>
      <c r="E70" s="83" t="s">
        <v>167</v>
      </c>
      <c r="F70" s="14"/>
      <c r="G70" s="14"/>
      <c r="H70" s="14"/>
      <c r="I70" s="83" t="s">
        <v>167</v>
      </c>
      <c r="J70" s="83" t="s">
        <v>167</v>
      </c>
      <c r="K70" s="83" t="e">
        <f>IF((I70*J70)&gt;0,I70*J70,gerarerro)</f>
        <v>#VALUE!</v>
      </c>
      <c r="L70" s="82" t="e">
        <f t="shared" si="1"/>
        <v>#VALUE!</v>
      </c>
      <c r="M70" s="14"/>
      <c r="N70" s="83" t="s">
        <v>167</v>
      </c>
      <c r="O70" s="83"/>
      <c r="P70" s="83" t="s">
        <v>167</v>
      </c>
    </row>
    <row r="71" spans="1:16" ht="15" customHeight="1">
      <c r="A71" s="176"/>
      <c r="B71" s="183"/>
      <c r="C71" s="203"/>
      <c r="D71" s="83" t="s">
        <v>167</v>
      </c>
      <c r="E71" s="83" t="s">
        <v>167</v>
      </c>
      <c r="F71" s="14"/>
      <c r="G71" s="14"/>
      <c r="H71" s="14"/>
      <c r="I71" s="83" t="s">
        <v>167</v>
      </c>
      <c r="J71" s="83" t="s">
        <v>167</v>
      </c>
      <c r="K71" s="83" t="e">
        <f>IF((I71*J71)&gt;0,I71*J71,gerarerro)</f>
        <v>#VALUE!</v>
      </c>
      <c r="L71" s="82" t="e">
        <f t="shared" si="1"/>
        <v>#VALUE!</v>
      </c>
      <c r="M71" s="14"/>
      <c r="N71" s="83" t="s">
        <v>167</v>
      </c>
      <c r="O71" s="83"/>
      <c r="P71" s="83" t="s">
        <v>167</v>
      </c>
    </row>
    <row r="72" spans="1:16">
      <c r="A72" s="176"/>
      <c r="B72" s="183"/>
      <c r="C72" s="207" t="s">
        <v>131</v>
      </c>
      <c r="D72" s="83" t="s">
        <v>167</v>
      </c>
      <c r="E72" s="83" t="s">
        <v>167</v>
      </c>
      <c r="F72" s="14"/>
      <c r="G72" s="14"/>
      <c r="H72" s="14"/>
      <c r="I72" s="83" t="s">
        <v>167</v>
      </c>
      <c r="J72" s="83" t="s">
        <v>167</v>
      </c>
      <c r="K72" s="83" t="e">
        <f>IF((I72*J72)&gt;0,I72*J72,gerarerro)</f>
        <v>#VALUE!</v>
      </c>
      <c r="L72" s="82" t="e">
        <f t="shared" si="1"/>
        <v>#VALUE!</v>
      </c>
      <c r="M72" s="14"/>
      <c r="N72" s="83" t="s">
        <v>167</v>
      </c>
      <c r="O72" s="83"/>
      <c r="P72" s="83" t="s">
        <v>167</v>
      </c>
    </row>
    <row r="73" spans="1:16" ht="15" customHeight="1">
      <c r="A73" s="176"/>
      <c r="B73" s="183"/>
      <c r="C73" s="208"/>
      <c r="D73" s="83" t="s">
        <v>167</v>
      </c>
      <c r="E73" s="83" t="s">
        <v>167</v>
      </c>
      <c r="F73" s="14"/>
      <c r="G73" s="14"/>
      <c r="H73" s="14"/>
      <c r="I73" s="83" t="s">
        <v>167</v>
      </c>
      <c r="J73" s="83" t="s">
        <v>167</v>
      </c>
      <c r="K73" s="83" t="e">
        <f>IF((I73*J73)&gt;0,I73*J73,gerarerro)</f>
        <v>#VALUE!</v>
      </c>
      <c r="L73" s="82" t="e">
        <f t="shared" si="1"/>
        <v>#VALUE!</v>
      </c>
      <c r="M73" s="14"/>
      <c r="N73" s="83" t="s">
        <v>167</v>
      </c>
      <c r="O73" s="83"/>
      <c r="P73" s="83" t="s">
        <v>167</v>
      </c>
    </row>
    <row r="74" spans="1:16">
      <c r="A74" s="176"/>
      <c r="B74" s="183"/>
      <c r="C74" s="207" t="s">
        <v>132</v>
      </c>
      <c r="D74" s="83" t="s">
        <v>167</v>
      </c>
      <c r="E74" s="83" t="s">
        <v>167</v>
      </c>
      <c r="F74" s="14"/>
      <c r="G74" s="14"/>
      <c r="H74" s="13"/>
      <c r="I74" s="83" t="s">
        <v>167</v>
      </c>
      <c r="J74" s="83" t="s">
        <v>167</v>
      </c>
      <c r="K74" s="83" t="e">
        <f>IF((I74*J74)&gt;0,I74*J74,gerarerro)</f>
        <v>#VALUE!</v>
      </c>
      <c r="L74" s="82" t="e">
        <f t="shared" si="1"/>
        <v>#VALUE!</v>
      </c>
      <c r="M74" s="13"/>
      <c r="N74" s="83" t="s">
        <v>167</v>
      </c>
      <c r="O74" s="83"/>
      <c r="P74" s="83" t="s">
        <v>167</v>
      </c>
    </row>
    <row r="75" spans="1:16" ht="15.75" customHeight="1">
      <c r="A75" s="176"/>
      <c r="B75" s="178"/>
      <c r="C75" s="208"/>
      <c r="D75" s="83" t="s">
        <v>167</v>
      </c>
      <c r="E75" s="83" t="s">
        <v>167</v>
      </c>
      <c r="F75" s="4"/>
      <c r="G75" s="14"/>
      <c r="H75" s="13"/>
      <c r="I75" s="83" t="s">
        <v>167</v>
      </c>
      <c r="J75" s="83" t="s">
        <v>167</v>
      </c>
      <c r="K75" s="83" t="e">
        <f>IF((I75*J75)&gt;0,I75*J75,gerarerro)</f>
        <v>#VALUE!</v>
      </c>
      <c r="L75" s="82" t="e">
        <f t="shared" si="1"/>
        <v>#VALUE!</v>
      </c>
      <c r="M75" s="13"/>
      <c r="N75" s="83" t="s">
        <v>167</v>
      </c>
      <c r="O75" s="83"/>
      <c r="P75" s="83" t="s">
        <v>167</v>
      </c>
    </row>
    <row r="76" spans="1:16">
      <c r="A76" s="176"/>
      <c r="B76" s="181" t="s">
        <v>193</v>
      </c>
      <c r="C76" s="204" t="s">
        <v>134</v>
      </c>
      <c r="D76" s="83" t="s">
        <v>167</v>
      </c>
      <c r="E76" s="83" t="s">
        <v>167</v>
      </c>
      <c r="F76" s="32"/>
      <c r="G76" s="14"/>
      <c r="H76" s="14"/>
      <c r="I76" s="83" t="s">
        <v>167</v>
      </c>
      <c r="J76" s="83" t="s">
        <v>167</v>
      </c>
      <c r="K76" s="83" t="e">
        <f>IF((I76*J76)&gt;0,I76*J76,gerarerro)</f>
        <v>#VALUE!</v>
      </c>
      <c r="L76" s="82" t="e">
        <f t="shared" si="1"/>
        <v>#VALUE!</v>
      </c>
      <c r="M76" s="14"/>
      <c r="N76" s="83" t="s">
        <v>167</v>
      </c>
      <c r="O76" s="83"/>
      <c r="P76" s="83" t="s">
        <v>167</v>
      </c>
    </row>
    <row r="77" spans="1:16">
      <c r="A77" s="176"/>
      <c r="B77" s="182"/>
      <c r="C77" s="205"/>
      <c r="D77" s="83" t="s">
        <v>167</v>
      </c>
      <c r="E77" s="83" t="s">
        <v>167</v>
      </c>
      <c r="F77" s="32"/>
      <c r="G77" s="14"/>
      <c r="H77" s="14"/>
      <c r="I77" s="83" t="s">
        <v>167</v>
      </c>
      <c r="J77" s="83" t="s">
        <v>167</v>
      </c>
      <c r="K77" s="83" t="e">
        <f>IF((I77*J77)&gt;0,I77*J77,gerarerro)</f>
        <v>#VALUE!</v>
      </c>
      <c r="L77" s="82" t="e">
        <f t="shared" si="1"/>
        <v>#VALUE!</v>
      </c>
      <c r="M77" s="14"/>
      <c r="N77" s="83" t="s">
        <v>167</v>
      </c>
      <c r="O77" s="83"/>
      <c r="P77" s="83" t="s">
        <v>167</v>
      </c>
    </row>
    <row r="78" spans="1:16">
      <c r="A78" s="176"/>
      <c r="B78" s="182"/>
      <c r="C78" s="202" t="s">
        <v>194</v>
      </c>
      <c r="D78" s="83" t="s">
        <v>167</v>
      </c>
      <c r="E78" s="83" t="s">
        <v>167</v>
      </c>
      <c r="F78" s="13"/>
      <c r="G78" s="13"/>
      <c r="H78" s="13"/>
      <c r="I78" s="83" t="s">
        <v>167</v>
      </c>
      <c r="J78" s="83" t="s">
        <v>167</v>
      </c>
      <c r="K78" s="83" t="e">
        <f>IF((I78*J78)&gt;0,I78*J78,gerarerro)</f>
        <v>#VALUE!</v>
      </c>
      <c r="L78" s="82" t="e">
        <f t="shared" si="1"/>
        <v>#VALUE!</v>
      </c>
      <c r="M78" s="13"/>
      <c r="N78" s="83" t="s">
        <v>167</v>
      </c>
      <c r="O78" s="13"/>
      <c r="P78" s="83" t="s">
        <v>167</v>
      </c>
    </row>
    <row r="79" spans="1:16" ht="15.75">
      <c r="A79" s="176"/>
      <c r="B79" s="114"/>
      <c r="C79" s="203"/>
      <c r="D79" s="83" t="s">
        <v>167</v>
      </c>
      <c r="E79" s="83" t="s">
        <v>167</v>
      </c>
      <c r="F79" s="13"/>
      <c r="G79" s="13"/>
      <c r="H79" s="13"/>
      <c r="I79" s="83" t="s">
        <v>167</v>
      </c>
      <c r="J79" s="83" t="s">
        <v>167</v>
      </c>
      <c r="K79" s="83" t="e">
        <f>IF((I79*J79)&gt;0,I79*J79,gerarerro)</f>
        <v>#VALUE!</v>
      </c>
      <c r="L79" s="82" t="e">
        <f t="shared" si="1"/>
        <v>#VALUE!</v>
      </c>
      <c r="M79" s="13"/>
      <c r="N79" s="83" t="s">
        <v>167</v>
      </c>
      <c r="O79" s="13"/>
      <c r="P79" s="83" t="s">
        <v>167</v>
      </c>
    </row>
    <row r="80" spans="1:16">
      <c r="A80" s="176"/>
      <c r="B80" s="177" t="s">
        <v>195</v>
      </c>
      <c r="C80" s="202" t="s">
        <v>196</v>
      </c>
      <c r="D80" s="83" t="s">
        <v>167</v>
      </c>
      <c r="E80" s="83" t="s">
        <v>167</v>
      </c>
      <c r="F80" s="14"/>
      <c r="G80" s="14"/>
      <c r="H80" s="14"/>
      <c r="I80" s="83" t="s">
        <v>167</v>
      </c>
      <c r="J80" s="83" t="s">
        <v>167</v>
      </c>
      <c r="K80" s="83" t="e">
        <f>IF((I80*J80)&gt;0,I80*J80,gerarerro)</f>
        <v>#VALUE!</v>
      </c>
      <c r="L80" s="82" t="e">
        <f t="shared" si="1"/>
        <v>#VALUE!</v>
      </c>
      <c r="M80" s="82"/>
      <c r="N80" s="83" t="s">
        <v>167</v>
      </c>
      <c r="O80" s="83"/>
      <c r="P80" s="83" t="s">
        <v>167</v>
      </c>
    </row>
    <row r="81" spans="1:16" ht="15" customHeight="1">
      <c r="A81" s="176"/>
      <c r="B81" s="183"/>
      <c r="C81" s="210"/>
      <c r="D81" s="83" t="s">
        <v>167</v>
      </c>
      <c r="E81" s="83" t="s">
        <v>167</v>
      </c>
      <c r="F81" s="4"/>
      <c r="G81" s="4"/>
      <c r="H81" s="4"/>
      <c r="I81" s="83" t="s">
        <v>167</v>
      </c>
      <c r="J81" s="83" t="s">
        <v>167</v>
      </c>
      <c r="K81" s="83" t="e">
        <f>IF((I81*J81)&gt;0,I81*J81,gerarerro)</f>
        <v>#VALUE!</v>
      </c>
      <c r="L81" s="82" t="e">
        <f t="shared" si="1"/>
        <v>#VALUE!</v>
      </c>
      <c r="M81" s="37"/>
      <c r="N81" s="83" t="s">
        <v>167</v>
      </c>
      <c r="O81" s="3"/>
      <c r="P81" s="83" t="s">
        <v>167</v>
      </c>
    </row>
    <row r="82" spans="1:16" ht="15" customHeight="1">
      <c r="A82" s="176"/>
      <c r="B82" s="183"/>
      <c r="C82" s="211" t="s">
        <v>197</v>
      </c>
      <c r="D82" s="83" t="s">
        <v>167</v>
      </c>
      <c r="E82" s="83" t="s">
        <v>167</v>
      </c>
      <c r="F82" s="27"/>
      <c r="G82" s="28"/>
      <c r="H82" s="28"/>
      <c r="I82" s="83" t="s">
        <v>167</v>
      </c>
      <c r="J82" s="83" t="s">
        <v>167</v>
      </c>
      <c r="K82" s="83" t="e">
        <f>IF((I82*J82)&gt;0,I82*J82,gerarerro)</f>
        <v>#VALUE!</v>
      </c>
      <c r="L82" s="82" t="e">
        <f t="shared" si="1"/>
        <v>#VALUE!</v>
      </c>
      <c r="M82" s="29"/>
      <c r="N82" s="83" t="s">
        <v>167</v>
      </c>
      <c r="O82" s="30"/>
      <c r="P82" s="83" t="s">
        <v>167</v>
      </c>
    </row>
    <row r="83" spans="1:16" ht="15" customHeight="1">
      <c r="A83" s="176"/>
      <c r="B83" s="183"/>
      <c r="C83" s="210"/>
      <c r="D83" s="83" t="s">
        <v>167</v>
      </c>
      <c r="E83" s="83" t="s">
        <v>167</v>
      </c>
      <c r="F83" s="27"/>
      <c r="G83" s="28"/>
      <c r="H83" s="28"/>
      <c r="I83" s="83" t="s">
        <v>167</v>
      </c>
      <c r="J83" s="83" t="s">
        <v>167</v>
      </c>
      <c r="K83" s="83" t="e">
        <f>IF((I83*J83)&gt;0,I83*J83,gerarerro)</f>
        <v>#VALUE!</v>
      </c>
      <c r="L83" s="82" t="e">
        <f t="shared" si="1"/>
        <v>#VALUE!</v>
      </c>
      <c r="M83" s="29"/>
      <c r="N83" s="83" t="s">
        <v>167</v>
      </c>
      <c r="O83" s="30"/>
      <c r="P83" s="83" t="s">
        <v>167</v>
      </c>
    </row>
    <row r="84" spans="1:16">
      <c r="A84" s="176"/>
      <c r="B84" s="183"/>
      <c r="C84" s="211" t="s">
        <v>198</v>
      </c>
      <c r="D84" s="83" t="s">
        <v>167</v>
      </c>
      <c r="E84" s="83" t="s">
        <v>167</v>
      </c>
      <c r="F84" s="27"/>
      <c r="G84" s="27"/>
      <c r="H84" s="31"/>
      <c r="I84" s="83" t="s">
        <v>167</v>
      </c>
      <c r="J84" s="83" t="s">
        <v>167</v>
      </c>
      <c r="K84" s="83" t="e">
        <f>IF((I84*J84)&gt;0,I84*J84,gerarerro)</f>
        <v>#VALUE!</v>
      </c>
      <c r="L84" s="82" t="e">
        <f t="shared" si="1"/>
        <v>#VALUE!</v>
      </c>
      <c r="M84" s="29"/>
      <c r="N84" s="83" t="s">
        <v>167</v>
      </c>
      <c r="O84" s="30"/>
      <c r="P84" s="83" t="s">
        <v>167</v>
      </c>
    </row>
    <row r="85" spans="1:16">
      <c r="A85" s="176"/>
      <c r="B85" s="183"/>
      <c r="C85" s="210"/>
      <c r="D85" s="83" t="s">
        <v>167</v>
      </c>
      <c r="E85" s="83" t="s">
        <v>167</v>
      </c>
      <c r="F85" s="27"/>
      <c r="G85" s="27"/>
      <c r="H85" s="31"/>
      <c r="I85" s="83" t="s">
        <v>167</v>
      </c>
      <c r="J85" s="83" t="s">
        <v>167</v>
      </c>
      <c r="K85" s="83" t="e">
        <f>IF((I85*J85)&gt;0,I85*J85,gerarerro)</f>
        <v>#VALUE!</v>
      </c>
      <c r="L85" s="82" t="e">
        <f t="shared" si="1"/>
        <v>#VALUE!</v>
      </c>
      <c r="M85" s="29"/>
      <c r="N85" s="83" t="s">
        <v>167</v>
      </c>
      <c r="O85" s="30"/>
      <c r="P85" s="83" t="s">
        <v>167</v>
      </c>
    </row>
    <row r="86" spans="1:16">
      <c r="A86" s="176"/>
      <c r="B86" s="183"/>
      <c r="C86" s="211" t="s">
        <v>199</v>
      </c>
      <c r="D86" s="83" t="s">
        <v>167</v>
      </c>
      <c r="E86" s="83" t="s">
        <v>167</v>
      </c>
      <c r="F86" s="27"/>
      <c r="G86" s="26"/>
      <c r="H86" s="26"/>
      <c r="I86" s="83" t="s">
        <v>167</v>
      </c>
      <c r="J86" s="83" t="s">
        <v>167</v>
      </c>
      <c r="K86" s="83" t="e">
        <f>IF((I86*J86)&gt;0,I86*J86,gerarerro)</f>
        <v>#VALUE!</v>
      </c>
      <c r="L86" s="82" t="e">
        <f t="shared" si="1"/>
        <v>#VALUE!</v>
      </c>
      <c r="M86" s="47"/>
      <c r="N86" s="83" t="s">
        <v>167</v>
      </c>
      <c r="O86" s="30"/>
      <c r="P86" s="83" t="s">
        <v>167</v>
      </c>
    </row>
    <row r="87" spans="1:16" ht="15.75" customHeight="1">
      <c r="A87" s="176"/>
      <c r="B87" s="178"/>
      <c r="C87" s="212"/>
      <c r="D87" s="83" t="s">
        <v>167</v>
      </c>
      <c r="E87" s="83" t="s">
        <v>167</v>
      </c>
      <c r="F87" s="89"/>
      <c r="G87" s="4"/>
      <c r="H87" s="4"/>
      <c r="I87" s="83" t="s">
        <v>167</v>
      </c>
      <c r="J87" s="83" t="s">
        <v>167</v>
      </c>
      <c r="K87" s="83" t="e">
        <f>IF((I87*J87)&gt;0,I87*J87,gerarerro)</f>
        <v>#VALUE!</v>
      </c>
      <c r="L87" s="82" t="e">
        <f t="shared" si="1"/>
        <v>#VALUE!</v>
      </c>
      <c r="M87" s="37"/>
      <c r="N87" s="83" t="s">
        <v>167</v>
      </c>
      <c r="O87" s="90"/>
      <c r="P87" s="83" t="s">
        <v>167</v>
      </c>
    </row>
    <row r="88" spans="1:16">
      <c r="A88" s="176"/>
      <c r="B88" s="179" t="s">
        <v>200</v>
      </c>
      <c r="C88" s="209" t="s">
        <v>141</v>
      </c>
      <c r="D88" s="83" t="s">
        <v>167</v>
      </c>
      <c r="E88" s="83" t="s">
        <v>167</v>
      </c>
      <c r="F88" s="39"/>
      <c r="G88" s="25"/>
      <c r="H88" s="25"/>
      <c r="I88" s="83" t="s">
        <v>167</v>
      </c>
      <c r="J88" s="83" t="s">
        <v>167</v>
      </c>
      <c r="K88" s="83" t="e">
        <f>IF((I88*J88)&gt;0,I88*J88,gerarerro)</f>
        <v>#VALUE!</v>
      </c>
      <c r="L88" s="82" t="e">
        <f t="shared" si="1"/>
        <v>#VALUE!</v>
      </c>
      <c r="M88" s="25"/>
      <c r="N88" s="83" t="s">
        <v>167</v>
      </c>
      <c r="O88" s="25"/>
      <c r="P88" s="83" t="s">
        <v>167</v>
      </c>
    </row>
    <row r="89" spans="1:16">
      <c r="A89" s="176"/>
      <c r="B89" s="179"/>
      <c r="C89" s="209"/>
      <c r="D89" s="83" t="s">
        <v>167</v>
      </c>
      <c r="E89" s="83" t="s">
        <v>167</v>
      </c>
      <c r="F89" s="39"/>
      <c r="G89" s="25"/>
      <c r="H89" s="25"/>
      <c r="I89" s="83" t="s">
        <v>167</v>
      </c>
      <c r="J89" s="83" t="s">
        <v>167</v>
      </c>
      <c r="K89" s="83" t="e">
        <f>IF((I89*J89)&gt;0,I89*J89,gerarerro)</f>
        <v>#VALUE!</v>
      </c>
      <c r="L89" s="82" t="e">
        <f t="shared" si="1"/>
        <v>#VALUE!</v>
      </c>
      <c r="M89" s="25"/>
      <c r="N89" s="83" t="s">
        <v>167</v>
      </c>
      <c r="O89" s="25"/>
      <c r="P89" s="83" t="s">
        <v>167</v>
      </c>
    </row>
    <row r="90" spans="1:16">
      <c r="A90" s="176"/>
      <c r="B90" s="179"/>
      <c r="C90" s="202" t="s">
        <v>142</v>
      </c>
      <c r="D90" s="83" t="s">
        <v>167</v>
      </c>
      <c r="E90" s="83" t="s">
        <v>167</v>
      </c>
      <c r="F90" s="39"/>
      <c r="G90" s="25"/>
      <c r="H90" s="25"/>
      <c r="I90" s="83" t="s">
        <v>167</v>
      </c>
      <c r="J90" s="83" t="s">
        <v>167</v>
      </c>
      <c r="K90" s="83" t="e">
        <f>IF((I90*J90)&gt;0,I90*J90,gerarerro)</f>
        <v>#VALUE!</v>
      </c>
      <c r="L90" s="82" t="e">
        <f t="shared" si="1"/>
        <v>#VALUE!</v>
      </c>
      <c r="M90" s="25"/>
      <c r="N90" s="83" t="s">
        <v>167</v>
      </c>
      <c r="O90" s="25"/>
      <c r="P90" s="83" t="s">
        <v>167</v>
      </c>
    </row>
    <row r="91" spans="1:16">
      <c r="A91" s="176"/>
      <c r="B91" s="180"/>
      <c r="C91" s="203"/>
      <c r="D91" s="83" t="s">
        <v>167</v>
      </c>
      <c r="E91" s="83" t="s">
        <v>167</v>
      </c>
      <c r="F91" s="38"/>
      <c r="G91" s="13"/>
      <c r="H91" s="13"/>
      <c r="I91" s="83" t="s">
        <v>167</v>
      </c>
      <c r="J91" s="83" t="s">
        <v>167</v>
      </c>
      <c r="K91" s="83" t="e">
        <f>IF((I91*J91)&gt;0,I91*J91,gerarerro)</f>
        <v>#VALUE!</v>
      </c>
      <c r="L91" s="82" t="e">
        <f t="shared" si="1"/>
        <v>#VALUE!</v>
      </c>
      <c r="M91" s="13"/>
      <c r="N91" s="83" t="s">
        <v>167</v>
      </c>
      <c r="O91" s="13"/>
      <c r="P91" s="83" t="s">
        <v>167</v>
      </c>
    </row>
  </sheetData>
  <mergeCells count="63">
    <mergeCell ref="C88:C89"/>
    <mergeCell ref="C90:C91"/>
    <mergeCell ref="C78:C79"/>
    <mergeCell ref="C80:C81"/>
    <mergeCell ref="C82:C83"/>
    <mergeCell ref="C84:C85"/>
    <mergeCell ref="C86:C87"/>
    <mergeCell ref="C70:C71"/>
    <mergeCell ref="C72:C73"/>
    <mergeCell ref="C74:C75"/>
    <mergeCell ref="B70:B75"/>
    <mergeCell ref="C76:C77"/>
    <mergeCell ref="C62:C63"/>
    <mergeCell ref="B64:B67"/>
    <mergeCell ref="C64:C65"/>
    <mergeCell ref="C66:C67"/>
    <mergeCell ref="C68:C69"/>
    <mergeCell ref="C52:C53"/>
    <mergeCell ref="C54:C55"/>
    <mergeCell ref="C56:C57"/>
    <mergeCell ref="C58:C59"/>
    <mergeCell ref="C60:C61"/>
    <mergeCell ref="A26:A51"/>
    <mergeCell ref="C42:C43"/>
    <mergeCell ref="C44:C45"/>
    <mergeCell ref="C46:C47"/>
    <mergeCell ref="C48:C49"/>
    <mergeCell ref="C50:C51"/>
    <mergeCell ref="C36:C37"/>
    <mergeCell ref="B26:B41"/>
    <mergeCell ref="C38:C39"/>
    <mergeCell ref="C40:C41"/>
    <mergeCell ref="B42:B51"/>
    <mergeCell ref="C26:C27"/>
    <mergeCell ref="C28:C29"/>
    <mergeCell ref="C30:C31"/>
    <mergeCell ref="C32:C33"/>
    <mergeCell ref="C34:C35"/>
    <mergeCell ref="A52:A91"/>
    <mergeCell ref="B68:B69"/>
    <mergeCell ref="B88:B91"/>
    <mergeCell ref="B76:B78"/>
    <mergeCell ref="B52:B63"/>
    <mergeCell ref="B80:B87"/>
    <mergeCell ref="I2:L2"/>
    <mergeCell ref="A4:A8"/>
    <mergeCell ref="B4:B8"/>
    <mergeCell ref="A2:C2"/>
    <mergeCell ref="C4:C5"/>
    <mergeCell ref="C6:C7"/>
    <mergeCell ref="C8:C9"/>
    <mergeCell ref="C18:C19"/>
    <mergeCell ref="D2:H2"/>
    <mergeCell ref="C20:C21"/>
    <mergeCell ref="A10:A25"/>
    <mergeCell ref="B14:B25"/>
    <mergeCell ref="C24:C25"/>
    <mergeCell ref="C22:C23"/>
    <mergeCell ref="C10:C11"/>
    <mergeCell ref="C12:C13"/>
    <mergeCell ref="B10:B13"/>
    <mergeCell ref="C14:C15"/>
    <mergeCell ref="C16:C17"/>
  </mergeCells>
  <conditionalFormatting sqref="L4:L91">
    <cfRule type="containsText" dxfId="36" priority="6" operator="containsText" text="EXTREMO">
      <formula>NOT(ISERROR(SEARCH("EXTREMO",L4)))</formula>
    </cfRule>
  </conditionalFormatting>
  <conditionalFormatting sqref="L4:L91">
    <cfRule type="cellIs" dxfId="35" priority="5" operator="equal">
      <formula>"ALTO"</formula>
    </cfRule>
  </conditionalFormatting>
  <conditionalFormatting sqref="L4:L91">
    <cfRule type="cellIs" dxfId="34" priority="4" operator="equal">
      <formula>"MÉDIO"</formula>
    </cfRule>
  </conditionalFormatting>
  <conditionalFormatting sqref="L4:L91">
    <cfRule type="containsText" dxfId="33" priority="3" operator="containsText" text="BAIXO">
      <formula>NOT(ISERROR(SEARCH("BAIXO",L4)))</formula>
    </cfRule>
  </conditionalFormatting>
  <conditionalFormatting sqref="L4:L91">
    <cfRule type="cellIs" dxfId="32" priority="279" operator="equal">
      <formula>"MUITO ALTO"</formula>
    </cfRule>
  </conditionalFormatting>
  <conditionalFormatting sqref="L4:L91">
    <cfRule type="iconSet" priority="281">
      <iconSet iconSet="3Symbols">
        <cfvo type="percent" val="0"/>
        <cfvo type="percent" val="33"/>
        <cfvo type="percent" val="67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200-000000000000}">
          <x14:formula1>
            <xm:f>'about:[blank]LISTAS'!#REF!</xm:f>
          </x14:formula1>
          <xm:sqref>J1 J3 D1:D3 E1 E3 I1:I3</xm:sqref>
        </x14:dataValidation>
        <x14:dataValidation type="list" allowBlank="1" showInputMessage="1" showErrorMessage="1" xr:uid="{00000000-0002-0000-0200-000001000000}">
          <x14:formula1>
            <xm:f>Listas!$A$2:$A$8</xm:f>
          </x14:formula1>
          <xm:sqref>D92:D112</xm:sqref>
        </x14:dataValidation>
        <x14:dataValidation type="list" allowBlank="1" showInputMessage="1" showErrorMessage="1" xr:uid="{00000000-0002-0000-0200-000002000000}">
          <x14:formula1>
            <xm:f>Listas!$E$2:$E$6</xm:f>
          </x14:formula1>
          <xm:sqref>N4:N91</xm:sqref>
        </x14:dataValidation>
        <x14:dataValidation type="list" allowBlank="1" showInputMessage="1" showErrorMessage="1" xr:uid="{00000000-0002-0000-0200-000003000000}">
          <x14:formula1>
            <xm:f>Listas!$F$2:$F$6</xm:f>
          </x14:formula1>
          <xm:sqref>P4:P91</xm:sqref>
        </x14:dataValidation>
        <x14:dataValidation type="list" allowBlank="1" showInputMessage="1" showErrorMessage="1" xr:uid="{00000000-0002-0000-0200-000004000000}">
          <x14:formula1>
            <xm:f>Listas!$B$2:$B$7</xm:f>
          </x14:formula1>
          <xm:sqref>I4:I91</xm:sqref>
        </x14:dataValidation>
        <x14:dataValidation type="list" allowBlank="1" showInputMessage="1" showErrorMessage="1" xr:uid="{00000000-0002-0000-0200-000005000000}">
          <x14:formula1>
            <xm:f>Listas!$C$2:$C$7</xm:f>
          </x14:formula1>
          <xm:sqref>J4:J91</xm:sqref>
        </x14:dataValidation>
        <x14:dataValidation type="list" allowBlank="1" showInputMessage="1" showErrorMessage="1" xr:uid="{00000000-0002-0000-0200-000006000000}">
          <x14:formula1>
            <xm:f>Listas!$A$2:$A$11</xm:f>
          </x14:formula1>
          <xm:sqref>D4:D91</xm:sqref>
        </x14:dataValidation>
        <x14:dataValidation type="list" allowBlank="1" showInputMessage="1" showErrorMessage="1" xr:uid="{00000000-0002-0000-0200-000007000000}">
          <x14:formula1>
            <xm:f>Listas!$D$2:$D$4</xm:f>
          </x14:formula1>
          <xm:sqref>E4:E94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topLeftCell="A47" workbookViewId="0">
      <selection activeCell="J1" sqref="J1:K63"/>
    </sheetView>
  </sheetViews>
  <sheetFormatPr defaultRowHeight="15"/>
  <cols>
    <col min="1" max="1" width="31.85546875" customWidth="1"/>
    <col min="2" max="2" width="30.42578125" customWidth="1"/>
    <col min="3" max="3" width="20" customWidth="1"/>
    <col min="4" max="4" width="18.7109375" customWidth="1"/>
    <col min="5" max="5" width="28.7109375" customWidth="1"/>
    <col min="6" max="6" width="24.42578125" customWidth="1"/>
    <col min="11" max="11" width="93.140625" bestFit="1" customWidth="1"/>
  </cols>
  <sheetData>
    <row r="1" spans="1:12" ht="31.5">
      <c r="A1" s="15" t="s">
        <v>153</v>
      </c>
      <c r="B1" s="16" t="s">
        <v>207</v>
      </c>
      <c r="C1" s="16" t="s">
        <v>159</v>
      </c>
      <c r="D1" s="15" t="s">
        <v>154</v>
      </c>
      <c r="E1" s="19" t="s">
        <v>162</v>
      </c>
      <c r="F1" s="20" t="s">
        <v>164</v>
      </c>
      <c r="J1" s="213" t="s">
        <v>0</v>
      </c>
      <c r="K1" s="214"/>
      <c r="L1" s="66" t="s">
        <v>85</v>
      </c>
    </row>
    <row r="2" spans="1:12">
      <c r="A2" s="17" t="s">
        <v>167</v>
      </c>
      <c r="B2" s="17" t="s">
        <v>167</v>
      </c>
      <c r="C2" s="17" t="s">
        <v>167</v>
      </c>
      <c r="D2" s="17" t="s">
        <v>167</v>
      </c>
      <c r="E2" s="21" t="s">
        <v>167</v>
      </c>
      <c r="F2" s="17" t="s">
        <v>167</v>
      </c>
      <c r="J2" s="215" t="s">
        <v>208</v>
      </c>
      <c r="K2" s="67" t="s">
        <v>1</v>
      </c>
      <c r="L2" s="68">
        <v>0</v>
      </c>
    </row>
    <row r="3" spans="1:12">
      <c r="A3" s="17" t="s">
        <v>209</v>
      </c>
      <c r="B3" s="17">
        <v>1</v>
      </c>
      <c r="C3" s="17">
        <v>1</v>
      </c>
      <c r="D3" s="17" t="s">
        <v>210</v>
      </c>
      <c r="E3" s="23" t="s">
        <v>211</v>
      </c>
      <c r="F3" s="17" t="s">
        <v>212</v>
      </c>
      <c r="J3" s="216"/>
      <c r="K3" s="69" t="s">
        <v>3</v>
      </c>
      <c r="L3" s="68">
        <v>1</v>
      </c>
    </row>
    <row r="4" spans="1:12">
      <c r="A4" s="17" t="s">
        <v>213</v>
      </c>
      <c r="B4" s="17">
        <v>2</v>
      </c>
      <c r="C4" s="17">
        <v>2</v>
      </c>
      <c r="D4" s="17" t="s">
        <v>214</v>
      </c>
      <c r="E4" s="22" t="s">
        <v>215</v>
      </c>
      <c r="F4" s="17" t="s">
        <v>216</v>
      </c>
      <c r="J4" s="216"/>
      <c r="K4" s="69" t="s">
        <v>5</v>
      </c>
      <c r="L4" s="68">
        <v>2</v>
      </c>
    </row>
    <row r="5" spans="1:12">
      <c r="A5" s="17" t="s">
        <v>217</v>
      </c>
      <c r="B5" s="17">
        <v>3</v>
      </c>
      <c r="C5" s="17">
        <v>3</v>
      </c>
      <c r="E5" s="23" t="s">
        <v>218</v>
      </c>
      <c r="F5" s="17" t="s">
        <v>219</v>
      </c>
      <c r="J5" s="216"/>
      <c r="K5" s="67" t="s">
        <v>7</v>
      </c>
      <c r="L5" s="68">
        <v>4</v>
      </c>
    </row>
    <row r="6" spans="1:12" ht="30">
      <c r="A6" s="17" t="s">
        <v>220</v>
      </c>
      <c r="B6" s="17">
        <v>4</v>
      </c>
      <c r="C6" s="17">
        <v>4</v>
      </c>
      <c r="E6" s="22" t="s">
        <v>221</v>
      </c>
      <c r="F6" s="17" t="s">
        <v>222</v>
      </c>
      <c r="J6" s="216"/>
      <c r="K6" s="70" t="s">
        <v>9</v>
      </c>
      <c r="L6" s="68">
        <v>2</v>
      </c>
    </row>
    <row r="7" spans="1:12">
      <c r="A7" s="17" t="s">
        <v>223</v>
      </c>
      <c r="B7" s="17">
        <v>5</v>
      </c>
      <c r="C7" s="17">
        <v>5</v>
      </c>
      <c r="E7" s="17"/>
      <c r="F7" s="17"/>
      <c r="J7" s="216"/>
      <c r="K7" s="69" t="s">
        <v>11</v>
      </c>
      <c r="L7" s="68">
        <v>2</v>
      </c>
    </row>
    <row r="8" spans="1:12">
      <c r="A8" s="17" t="s">
        <v>224</v>
      </c>
      <c r="E8" s="17"/>
      <c r="F8" s="17"/>
      <c r="J8" s="216"/>
      <c r="K8" s="69" t="s">
        <v>13</v>
      </c>
      <c r="L8" s="68">
        <v>4</v>
      </c>
    </row>
    <row r="9" spans="1:12">
      <c r="A9" s="17" t="s">
        <v>225</v>
      </c>
      <c r="E9" s="17"/>
      <c r="F9" s="17"/>
      <c r="J9" s="216"/>
      <c r="K9" s="67" t="s">
        <v>15</v>
      </c>
      <c r="L9" s="68">
        <v>1</v>
      </c>
    </row>
    <row r="10" spans="1:12">
      <c r="A10" s="17" t="s">
        <v>226</v>
      </c>
      <c r="E10" s="17"/>
      <c r="F10" s="17"/>
      <c r="J10" s="216"/>
      <c r="K10" s="69" t="s">
        <v>17</v>
      </c>
      <c r="L10" s="68">
        <v>3</v>
      </c>
    </row>
    <row r="11" spans="1:12">
      <c r="A11" s="17" t="s">
        <v>227</v>
      </c>
      <c r="E11" s="17"/>
      <c r="F11" s="17"/>
      <c r="J11" s="216"/>
      <c r="K11" s="69" t="s">
        <v>19</v>
      </c>
      <c r="L11" s="68">
        <v>4</v>
      </c>
    </row>
    <row r="12" spans="1:12">
      <c r="G12">
        <v>0</v>
      </c>
      <c r="J12" s="216"/>
      <c r="K12" s="69" t="s">
        <v>21</v>
      </c>
      <c r="L12" s="68">
        <v>5</v>
      </c>
    </row>
    <row r="13" spans="1:12">
      <c r="G13">
        <v>1</v>
      </c>
      <c r="J13" s="216"/>
      <c r="K13" s="69" t="s">
        <v>23</v>
      </c>
      <c r="L13" s="68">
        <v>5</v>
      </c>
    </row>
    <row r="14" spans="1:12">
      <c r="G14">
        <v>2</v>
      </c>
      <c r="J14" s="216"/>
      <c r="K14" s="69" t="s">
        <v>24</v>
      </c>
      <c r="L14" s="68">
        <v>0</v>
      </c>
    </row>
    <row r="15" spans="1:12" ht="30">
      <c r="G15">
        <v>3</v>
      </c>
      <c r="J15" s="216"/>
      <c r="K15" s="71" t="s">
        <v>26</v>
      </c>
      <c r="L15" s="68">
        <v>5</v>
      </c>
    </row>
    <row r="16" spans="1:12">
      <c r="G16">
        <v>4</v>
      </c>
      <c r="J16" s="216"/>
      <c r="K16" s="67" t="s">
        <v>28</v>
      </c>
      <c r="L16" s="68">
        <v>3</v>
      </c>
    </row>
    <row r="17" spans="7:12">
      <c r="G17">
        <v>5</v>
      </c>
      <c r="J17" s="216"/>
      <c r="K17" s="72" t="s">
        <v>30</v>
      </c>
      <c r="L17" s="73"/>
    </row>
    <row r="18" spans="7:12">
      <c r="J18" s="216"/>
      <c r="K18" s="67" t="s">
        <v>32</v>
      </c>
      <c r="L18" s="68">
        <v>0</v>
      </c>
    </row>
    <row r="19" spans="7:12">
      <c r="J19" s="216"/>
      <c r="K19" s="67" t="s">
        <v>34</v>
      </c>
      <c r="L19" s="68">
        <v>2</v>
      </c>
    </row>
    <row r="20" spans="7:12">
      <c r="J20" s="216"/>
      <c r="K20" s="69" t="s">
        <v>36</v>
      </c>
      <c r="L20" s="68">
        <v>2</v>
      </c>
    </row>
    <row r="21" spans="7:12">
      <c r="J21" s="216"/>
      <c r="K21" s="69" t="s">
        <v>38</v>
      </c>
      <c r="L21" s="68">
        <v>3</v>
      </c>
    </row>
    <row r="22" spans="7:12">
      <c r="J22" s="216"/>
      <c r="K22" s="69" t="s">
        <v>39</v>
      </c>
      <c r="L22" s="68">
        <v>4</v>
      </c>
    </row>
    <row r="23" spans="7:12">
      <c r="J23" s="216"/>
      <c r="K23" s="69" t="s">
        <v>41</v>
      </c>
      <c r="L23" s="68">
        <v>3</v>
      </c>
    </row>
    <row r="24" spans="7:12">
      <c r="J24" s="216"/>
      <c r="K24" s="69" t="s">
        <v>43</v>
      </c>
      <c r="L24" s="68">
        <v>2</v>
      </c>
    </row>
    <row r="25" spans="7:12">
      <c r="J25" s="216"/>
      <c r="K25" s="67" t="s">
        <v>45</v>
      </c>
      <c r="L25" s="68">
        <v>4</v>
      </c>
    </row>
    <row r="26" spans="7:12" ht="30">
      <c r="J26" s="217"/>
      <c r="K26" s="71" t="s">
        <v>47</v>
      </c>
      <c r="L26" s="68">
        <v>4</v>
      </c>
    </row>
    <row r="27" spans="7:12">
      <c r="J27" s="148"/>
      <c r="K27" s="148"/>
      <c r="L27" s="74"/>
    </row>
    <row r="28" spans="7:12">
      <c r="J28" s="147"/>
      <c r="K28" s="147"/>
      <c r="L28" s="74"/>
    </row>
    <row r="29" spans="7:12">
      <c r="J29" s="218" t="s">
        <v>228</v>
      </c>
      <c r="K29" s="67" t="s">
        <v>2</v>
      </c>
      <c r="L29" s="75">
        <v>2</v>
      </c>
    </row>
    <row r="30" spans="7:12">
      <c r="J30" s="218"/>
      <c r="K30" s="67" t="s">
        <v>4</v>
      </c>
      <c r="L30" s="75">
        <v>1</v>
      </c>
    </row>
    <row r="31" spans="7:12">
      <c r="J31" s="218"/>
      <c r="K31" s="69" t="s">
        <v>6</v>
      </c>
      <c r="L31" s="68">
        <v>0</v>
      </c>
    </row>
    <row r="32" spans="7:12">
      <c r="J32" s="218"/>
      <c r="K32" s="69" t="s">
        <v>8</v>
      </c>
      <c r="L32" s="75">
        <v>3</v>
      </c>
    </row>
    <row r="33" spans="10:12">
      <c r="J33" s="218"/>
      <c r="K33" s="67" t="s">
        <v>10</v>
      </c>
      <c r="L33" s="75">
        <v>4</v>
      </c>
    </row>
    <row r="34" spans="10:12">
      <c r="J34" s="218"/>
      <c r="K34" s="67" t="s">
        <v>12</v>
      </c>
      <c r="L34" s="75">
        <v>2</v>
      </c>
    </row>
    <row r="35" spans="10:12">
      <c r="J35" s="218"/>
      <c r="K35" s="69" t="s">
        <v>14</v>
      </c>
      <c r="L35" s="75">
        <v>2</v>
      </c>
    </row>
    <row r="36" spans="10:12">
      <c r="J36" s="218"/>
      <c r="K36" s="67" t="s">
        <v>16</v>
      </c>
      <c r="L36" s="75">
        <v>1</v>
      </c>
    </row>
    <row r="37" spans="10:12" ht="30">
      <c r="J37" s="218"/>
      <c r="K37" s="67" t="s">
        <v>18</v>
      </c>
      <c r="L37" s="75">
        <v>3</v>
      </c>
    </row>
    <row r="38" spans="10:12">
      <c r="J38" s="218"/>
      <c r="K38" s="69" t="s">
        <v>20</v>
      </c>
      <c r="L38" s="75">
        <v>4</v>
      </c>
    </row>
    <row r="39" spans="10:12">
      <c r="J39" s="218"/>
      <c r="K39" s="69" t="s">
        <v>22</v>
      </c>
      <c r="L39" s="75">
        <v>3</v>
      </c>
    </row>
    <row r="40" spans="10:12">
      <c r="J40" s="218"/>
      <c r="K40" s="69" t="s">
        <v>23</v>
      </c>
      <c r="L40" s="68">
        <v>5</v>
      </c>
    </row>
    <row r="41" spans="10:12">
      <c r="J41" s="218"/>
      <c r="K41" s="69" t="s">
        <v>25</v>
      </c>
      <c r="L41" s="75">
        <v>2</v>
      </c>
    </row>
    <row r="42" spans="10:12">
      <c r="J42" s="218"/>
      <c r="K42" s="69" t="s">
        <v>27</v>
      </c>
      <c r="L42" s="75">
        <v>5</v>
      </c>
    </row>
    <row r="43" spans="10:12">
      <c r="J43" s="218"/>
      <c r="K43" s="69" t="s">
        <v>29</v>
      </c>
      <c r="L43" s="68">
        <v>4</v>
      </c>
    </row>
    <row r="44" spans="10:12">
      <c r="J44" s="218"/>
      <c r="K44" s="69" t="s">
        <v>31</v>
      </c>
      <c r="L44" s="68">
        <v>2</v>
      </c>
    </row>
    <row r="45" spans="10:12">
      <c r="J45" s="218"/>
      <c r="K45" s="69" t="s">
        <v>33</v>
      </c>
      <c r="L45" s="68">
        <v>3</v>
      </c>
    </row>
    <row r="46" spans="10:12">
      <c r="J46" s="218"/>
      <c r="K46" s="69" t="s">
        <v>35</v>
      </c>
      <c r="L46" s="68">
        <v>2</v>
      </c>
    </row>
    <row r="47" spans="10:12">
      <c r="J47" s="218"/>
      <c r="K47" s="69" t="s">
        <v>37</v>
      </c>
      <c r="L47" s="75">
        <v>2</v>
      </c>
    </row>
    <row r="48" spans="10:12">
      <c r="J48" s="218"/>
      <c r="K48" s="76" t="s">
        <v>30</v>
      </c>
      <c r="L48" s="77"/>
    </row>
    <row r="49" spans="10:12">
      <c r="J49" s="218"/>
      <c r="K49" s="69" t="s">
        <v>40</v>
      </c>
      <c r="L49" s="75">
        <v>4</v>
      </c>
    </row>
    <row r="50" spans="10:12">
      <c r="J50" s="218"/>
      <c r="K50" s="69" t="s">
        <v>42</v>
      </c>
      <c r="L50" s="75">
        <v>2</v>
      </c>
    </row>
    <row r="51" spans="10:12">
      <c r="J51" s="218"/>
      <c r="K51" s="69" t="s">
        <v>44</v>
      </c>
      <c r="L51" s="68">
        <v>3</v>
      </c>
    </row>
    <row r="52" spans="10:12">
      <c r="J52" s="218"/>
      <c r="K52" s="69" t="s">
        <v>46</v>
      </c>
      <c r="L52" s="68">
        <v>4</v>
      </c>
    </row>
    <row r="53" spans="10:12">
      <c r="J53" s="218"/>
      <c r="K53" s="69" t="s">
        <v>48</v>
      </c>
      <c r="L53" s="68">
        <v>3</v>
      </c>
    </row>
    <row r="54" spans="10:12">
      <c r="J54" s="218"/>
      <c r="K54" s="69" t="s">
        <v>49</v>
      </c>
      <c r="L54" s="68">
        <v>2</v>
      </c>
    </row>
    <row r="55" spans="10:12">
      <c r="J55" s="218"/>
      <c r="K55" s="69" t="s">
        <v>50</v>
      </c>
      <c r="L55" s="68">
        <v>3</v>
      </c>
    </row>
    <row r="56" spans="10:12">
      <c r="J56" s="218"/>
      <c r="K56" s="69" t="s">
        <v>51</v>
      </c>
      <c r="L56" s="68">
        <v>2</v>
      </c>
    </row>
    <row r="57" spans="10:12">
      <c r="J57" s="218"/>
      <c r="K57" s="69" t="s">
        <v>52</v>
      </c>
      <c r="L57" s="75">
        <v>4</v>
      </c>
    </row>
    <row r="58" spans="10:12">
      <c r="J58" s="218"/>
      <c r="K58" s="69" t="s">
        <v>53</v>
      </c>
      <c r="L58" s="75">
        <v>3</v>
      </c>
    </row>
    <row r="59" spans="10:12">
      <c r="J59" s="218"/>
      <c r="K59" s="67" t="s">
        <v>54</v>
      </c>
      <c r="L59" s="75">
        <v>2</v>
      </c>
    </row>
    <row r="60" spans="10:12">
      <c r="J60" s="218"/>
      <c r="K60" s="69" t="s">
        <v>55</v>
      </c>
      <c r="L60" s="75">
        <v>4</v>
      </c>
    </row>
    <row r="61" spans="10:12">
      <c r="J61" s="218"/>
      <c r="K61" s="69" t="s">
        <v>56</v>
      </c>
      <c r="L61" s="68">
        <v>2</v>
      </c>
    </row>
    <row r="62" spans="10:12">
      <c r="J62" s="218"/>
      <c r="K62" s="69" t="s">
        <v>57</v>
      </c>
      <c r="L62" s="75">
        <v>3</v>
      </c>
    </row>
    <row r="63" spans="10:12">
      <c r="J63" s="218"/>
      <c r="K63" s="69" t="s">
        <v>58</v>
      </c>
      <c r="L63" s="75">
        <v>4</v>
      </c>
    </row>
  </sheetData>
  <mergeCells count="5">
    <mergeCell ref="J1:K1"/>
    <mergeCell ref="J2:J26"/>
    <mergeCell ref="J27:K27"/>
    <mergeCell ref="J28:K28"/>
    <mergeCell ref="J29:J63"/>
  </mergeCells>
  <dataValidations count="1">
    <dataValidation allowBlank="1" showInputMessage="1" showErrorMessage="1" sqref="E1:E6" xr:uid="{00000000-0002-0000-0300-000000000000}"/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4D0E0"/>
  </sheetPr>
  <dimension ref="A1:Q175"/>
  <sheetViews>
    <sheetView showGridLines="0" topLeftCell="C158" workbookViewId="0">
      <selection activeCell="H161" sqref="H161"/>
    </sheetView>
  </sheetViews>
  <sheetFormatPr defaultRowHeight="15"/>
  <cols>
    <col min="1" max="1" width="21.42578125" style="1" customWidth="1"/>
    <col min="2" max="2" width="35.7109375" style="1" customWidth="1"/>
    <col min="3" max="3" width="46.140625" style="1" customWidth="1"/>
    <col min="4" max="4" width="17.5703125" style="3" hidden="1" customWidth="1"/>
    <col min="5" max="5" width="25.28515625" style="1" customWidth="1"/>
    <col min="6" max="6" width="24.140625" style="1" customWidth="1"/>
    <col min="7" max="7" width="10.28515625" style="1" hidden="1" customWidth="1"/>
    <col min="8" max="8" width="21.7109375" style="1" bestFit="1" customWidth="1"/>
    <col min="9" max="9" width="27.5703125" style="1" customWidth="1"/>
    <col min="10" max="10" width="12.28515625" style="1" customWidth="1"/>
    <col min="11" max="11" width="12" style="1" customWidth="1"/>
    <col min="12" max="12" width="15.7109375" style="1" customWidth="1"/>
    <col min="13" max="13" width="13" style="1" customWidth="1"/>
    <col min="14" max="14" width="70.140625" style="1" customWidth="1"/>
    <col min="15" max="15" width="9.5703125" style="34" bestFit="1" customWidth="1"/>
    <col min="16" max="16" width="10.28515625" style="3" customWidth="1"/>
    <col min="17" max="17" width="9.7109375" style="1" customWidth="1"/>
    <col min="18" max="16384" width="9.140625" style="1"/>
  </cols>
  <sheetData>
    <row r="1" spans="1:17" ht="15" customHeight="1">
      <c r="A1" s="269" t="s">
        <v>229</v>
      </c>
      <c r="B1" s="269"/>
      <c r="C1" s="269"/>
      <c r="D1" s="269"/>
      <c r="E1" s="269"/>
      <c r="F1" s="269"/>
      <c r="G1" s="269"/>
      <c r="H1" s="269"/>
    </row>
    <row r="2" spans="1:17" ht="15" customHeight="1">
      <c r="A2" s="269"/>
      <c r="B2" s="269"/>
      <c r="C2" s="269"/>
      <c r="D2" s="269"/>
      <c r="E2" s="269"/>
      <c r="F2" s="269"/>
      <c r="G2" s="269"/>
      <c r="H2" s="269"/>
      <c r="I2" s="270" t="s">
        <v>59</v>
      </c>
      <c r="J2" s="271"/>
      <c r="K2" s="270" t="s">
        <v>60</v>
      </c>
      <c r="L2" s="270"/>
    </row>
    <row r="3" spans="1:17" ht="15" customHeight="1">
      <c r="A3" s="269"/>
      <c r="B3" s="269"/>
      <c r="C3" s="269"/>
      <c r="D3" s="269"/>
      <c r="E3" s="269"/>
      <c r="F3" s="269"/>
      <c r="G3" s="269"/>
      <c r="H3" s="269"/>
      <c r="I3" s="272"/>
      <c r="J3" s="273"/>
      <c r="K3" s="112" t="s">
        <v>61</v>
      </c>
      <c r="L3" s="112" t="s">
        <v>62</v>
      </c>
    </row>
    <row r="4" spans="1:17" ht="15" customHeight="1">
      <c r="A4" s="269"/>
      <c r="B4" s="269"/>
      <c r="C4" s="269"/>
      <c r="D4" s="269"/>
      <c r="E4" s="269"/>
      <c r="F4" s="269"/>
      <c r="G4" s="269"/>
      <c r="H4" s="269"/>
      <c r="I4" s="274" t="s">
        <v>63</v>
      </c>
      <c r="J4" s="274"/>
      <c r="K4" s="80">
        <v>4</v>
      </c>
      <c r="L4" s="78">
        <v>10</v>
      </c>
      <c r="M4" s="3">
        <v>7</v>
      </c>
      <c r="N4" s="3">
        <v>16</v>
      </c>
    </row>
    <row r="5" spans="1:17" ht="15" customHeight="1">
      <c r="A5" s="269"/>
      <c r="B5" s="269"/>
      <c r="C5" s="269"/>
      <c r="D5" s="269"/>
      <c r="E5" s="269"/>
      <c r="F5" s="269"/>
      <c r="G5" s="269"/>
      <c r="H5" s="269"/>
      <c r="I5" s="274" t="s">
        <v>64</v>
      </c>
      <c r="J5" s="274"/>
      <c r="K5" s="80">
        <v>5</v>
      </c>
      <c r="L5" s="78">
        <v>13</v>
      </c>
      <c r="M5" s="3">
        <v>8</v>
      </c>
      <c r="N5" s="3">
        <v>19</v>
      </c>
    </row>
    <row r="6" spans="1:17" ht="15" customHeight="1">
      <c r="A6" s="269"/>
      <c r="B6" s="269"/>
      <c r="C6" s="269"/>
      <c r="D6" s="269"/>
      <c r="E6" s="269"/>
      <c r="F6" s="269"/>
      <c r="G6" s="269"/>
      <c r="H6" s="269"/>
      <c r="I6" s="275" t="s">
        <v>65</v>
      </c>
      <c r="J6" s="275"/>
      <c r="K6" s="81">
        <v>5</v>
      </c>
      <c r="L6" s="79">
        <v>13</v>
      </c>
      <c r="M6" s="3">
        <v>11</v>
      </c>
      <c r="N6" s="3">
        <v>31</v>
      </c>
    </row>
    <row r="7" spans="1:17" ht="15" customHeight="1">
      <c r="A7" s="269"/>
      <c r="B7" s="269"/>
      <c r="C7" s="269"/>
      <c r="D7" s="269"/>
      <c r="E7" s="269"/>
      <c r="F7" s="269"/>
      <c r="G7" s="269"/>
      <c r="H7" s="269"/>
      <c r="I7" s="275" t="s">
        <v>66</v>
      </c>
      <c r="J7" s="275"/>
      <c r="K7" s="81">
        <v>16</v>
      </c>
      <c r="L7" s="79">
        <v>38</v>
      </c>
      <c r="M7" s="3">
        <v>21</v>
      </c>
      <c r="N7" s="3">
        <v>71</v>
      </c>
    </row>
    <row r="9" spans="1:17">
      <c r="C9" s="4"/>
    </row>
    <row r="10" spans="1:17" ht="35.25" customHeight="1">
      <c r="C10" s="4"/>
      <c r="E10" s="94" t="s">
        <v>67</v>
      </c>
      <c r="F10" s="93" t="s">
        <v>68</v>
      </c>
      <c r="G10" s="95"/>
      <c r="H10" s="111" t="s">
        <v>202</v>
      </c>
      <c r="I10" s="94" t="s">
        <v>69</v>
      </c>
      <c r="J10" s="95" t="s">
        <v>70</v>
      </c>
      <c r="K10" s="95" t="s">
        <v>71</v>
      </c>
      <c r="L10" s="262" t="s">
        <v>72</v>
      </c>
      <c r="M10" s="263"/>
      <c r="N10" s="263" t="s">
        <v>73</v>
      </c>
      <c r="O10" s="263"/>
    </row>
    <row r="11" spans="1:17" ht="62.25" customHeight="1">
      <c r="A11" s="62" t="s">
        <v>59</v>
      </c>
      <c r="B11" s="42" t="s">
        <v>74</v>
      </c>
      <c r="C11" s="44" t="s">
        <v>75</v>
      </c>
      <c r="D11" s="43" t="s">
        <v>76</v>
      </c>
      <c r="E11" s="45" t="s">
        <v>77</v>
      </c>
      <c r="F11" s="91" t="s">
        <v>78</v>
      </c>
      <c r="G11" s="91" t="s">
        <v>79</v>
      </c>
      <c r="H11" s="45" t="s">
        <v>80</v>
      </c>
      <c r="I11" s="45" t="s">
        <v>76</v>
      </c>
      <c r="J11" s="91" t="s">
        <v>81</v>
      </c>
      <c r="K11" s="91" t="s">
        <v>79</v>
      </c>
      <c r="L11" s="45" t="s">
        <v>82</v>
      </c>
      <c r="M11" s="46" t="s">
        <v>83</v>
      </c>
      <c r="N11" s="43" t="s">
        <v>84</v>
      </c>
      <c r="O11" s="144" t="s">
        <v>85</v>
      </c>
      <c r="P11" s="83" t="s">
        <v>62</v>
      </c>
      <c r="Q11" s="13" t="s">
        <v>61</v>
      </c>
    </row>
    <row r="12" spans="1:17" ht="75">
      <c r="A12" s="167" t="s">
        <v>63</v>
      </c>
      <c r="B12" s="264" t="s">
        <v>86</v>
      </c>
      <c r="C12" s="266" t="s">
        <v>87</v>
      </c>
      <c r="D12" s="51"/>
      <c r="E12" s="47" t="s">
        <v>230</v>
      </c>
      <c r="F12" s="26" t="s">
        <v>231</v>
      </c>
      <c r="G12" s="26"/>
      <c r="H12" s="26" t="s">
        <v>88</v>
      </c>
      <c r="I12" s="48" t="s">
        <v>232</v>
      </c>
      <c r="J12" s="96">
        <v>44712</v>
      </c>
      <c r="K12" s="64">
        <v>0</v>
      </c>
      <c r="L12" s="63" t="s">
        <v>89</v>
      </c>
      <c r="M12" s="99">
        <v>1</v>
      </c>
      <c r="N12" s="65" t="s">
        <v>34</v>
      </c>
      <c r="O12" s="145">
        <v>2</v>
      </c>
      <c r="P12" s="225">
        <f>SUM(O12:O18)</f>
        <v>16</v>
      </c>
      <c r="Q12" s="226">
        <v>7</v>
      </c>
    </row>
    <row r="13" spans="1:17" ht="75">
      <c r="A13" s="168"/>
      <c r="B13" s="265"/>
      <c r="C13" s="267"/>
      <c r="D13" s="52"/>
      <c r="E13" s="47" t="s">
        <v>233</v>
      </c>
      <c r="F13" s="26" t="s">
        <v>234</v>
      </c>
      <c r="G13" s="26"/>
      <c r="H13" s="26" t="s">
        <v>88</v>
      </c>
      <c r="I13" s="48" t="s">
        <v>235</v>
      </c>
      <c r="J13" s="96">
        <v>44651</v>
      </c>
      <c r="K13" s="64">
        <v>0</v>
      </c>
      <c r="L13" s="63" t="s">
        <v>89</v>
      </c>
      <c r="M13" s="99">
        <v>1</v>
      </c>
      <c r="N13" s="61" t="s">
        <v>204</v>
      </c>
      <c r="O13" s="146">
        <v>2</v>
      </c>
      <c r="P13" s="226"/>
      <c r="Q13" s="226"/>
    </row>
    <row r="14" spans="1:17" ht="75">
      <c r="A14" s="168"/>
      <c r="B14" s="265"/>
      <c r="C14" s="267"/>
      <c r="D14" s="52"/>
      <c r="E14" s="47" t="s">
        <v>236</v>
      </c>
      <c r="F14" s="26" t="s">
        <v>234</v>
      </c>
      <c r="G14" s="26"/>
      <c r="H14" s="26" t="s">
        <v>88</v>
      </c>
      <c r="I14" s="48" t="s">
        <v>235</v>
      </c>
      <c r="J14" s="96">
        <v>44681</v>
      </c>
      <c r="K14" s="64">
        <v>0</v>
      </c>
      <c r="L14" s="63" t="s">
        <v>89</v>
      </c>
      <c r="M14" s="99">
        <v>1</v>
      </c>
      <c r="N14" s="61" t="s">
        <v>204</v>
      </c>
      <c r="O14" s="146">
        <v>2</v>
      </c>
      <c r="P14" s="226"/>
      <c r="Q14" s="226"/>
    </row>
    <row r="15" spans="1:17" ht="45">
      <c r="A15" s="168"/>
      <c r="B15" s="265"/>
      <c r="C15" s="268" t="s">
        <v>90</v>
      </c>
      <c r="D15" s="52"/>
      <c r="E15" s="47" t="s">
        <v>237</v>
      </c>
      <c r="F15" s="26" t="s">
        <v>238</v>
      </c>
      <c r="G15" s="26"/>
      <c r="H15" s="26" t="s">
        <v>239</v>
      </c>
      <c r="I15" s="48" t="s">
        <v>203</v>
      </c>
      <c r="J15" s="96">
        <v>44712</v>
      </c>
      <c r="K15" s="64">
        <v>0</v>
      </c>
      <c r="L15" s="63" t="s">
        <v>89</v>
      </c>
      <c r="M15" s="99">
        <v>1</v>
      </c>
      <c r="N15" s="61" t="s">
        <v>17</v>
      </c>
      <c r="O15" s="146">
        <v>3</v>
      </c>
      <c r="P15" s="226"/>
      <c r="Q15" s="226"/>
    </row>
    <row r="16" spans="1:17" ht="45">
      <c r="A16" s="168"/>
      <c r="B16" s="265"/>
      <c r="C16" s="265"/>
      <c r="D16" s="52"/>
      <c r="E16" s="47" t="s">
        <v>240</v>
      </c>
      <c r="F16" s="26" t="s">
        <v>241</v>
      </c>
      <c r="G16" s="26"/>
      <c r="H16" s="26" t="s">
        <v>239</v>
      </c>
      <c r="I16" s="48" t="s">
        <v>206</v>
      </c>
      <c r="J16" s="96">
        <v>44742</v>
      </c>
      <c r="K16" s="64">
        <v>0</v>
      </c>
      <c r="L16" s="63" t="s">
        <v>89</v>
      </c>
      <c r="M16" s="99">
        <v>1</v>
      </c>
      <c r="N16" s="61" t="s">
        <v>15</v>
      </c>
      <c r="O16" s="146">
        <v>1</v>
      </c>
      <c r="P16" s="226"/>
      <c r="Q16" s="226"/>
    </row>
    <row r="17" spans="1:17" ht="60">
      <c r="A17" s="168"/>
      <c r="B17" s="265"/>
      <c r="C17" s="265"/>
      <c r="D17" s="52"/>
      <c r="E17" s="47" t="s">
        <v>242</v>
      </c>
      <c r="F17" s="26" t="s">
        <v>243</v>
      </c>
      <c r="G17" s="26"/>
      <c r="H17" s="26" t="s">
        <v>239</v>
      </c>
      <c r="I17" s="48" t="s">
        <v>244</v>
      </c>
      <c r="J17" s="96">
        <v>44926</v>
      </c>
      <c r="K17" s="64">
        <v>0</v>
      </c>
      <c r="L17" s="63" t="s">
        <v>89</v>
      </c>
      <c r="M17" s="99">
        <v>1</v>
      </c>
      <c r="N17" s="61" t="s">
        <v>15</v>
      </c>
      <c r="O17" s="146">
        <v>1</v>
      </c>
      <c r="P17" s="226"/>
      <c r="Q17" s="226"/>
    </row>
    <row r="18" spans="1:17" ht="75" customHeight="1">
      <c r="A18" s="168"/>
      <c r="B18" s="265"/>
      <c r="C18" s="119" t="s">
        <v>91</v>
      </c>
      <c r="D18" s="52"/>
      <c r="E18" s="47" t="s">
        <v>245</v>
      </c>
      <c r="F18" s="26" t="s">
        <v>246</v>
      </c>
      <c r="G18" s="26"/>
      <c r="H18" s="26" t="s">
        <v>247</v>
      </c>
      <c r="I18" s="48" t="s">
        <v>235</v>
      </c>
      <c r="J18" s="96">
        <v>44926</v>
      </c>
      <c r="K18" s="48">
        <v>0</v>
      </c>
      <c r="L18" s="63" t="s">
        <v>89</v>
      </c>
      <c r="M18" s="99">
        <v>1</v>
      </c>
      <c r="N18" s="61" t="s">
        <v>23</v>
      </c>
      <c r="O18" s="146">
        <v>5</v>
      </c>
      <c r="P18" s="226"/>
      <c r="Q18" s="226"/>
    </row>
    <row r="19" spans="1:17" ht="75">
      <c r="A19" s="154" t="s">
        <v>64</v>
      </c>
      <c r="B19" s="240" t="s">
        <v>92</v>
      </c>
      <c r="C19" s="240" t="s">
        <v>93</v>
      </c>
      <c r="D19" s="53"/>
      <c r="E19" s="47" t="s">
        <v>248</v>
      </c>
      <c r="F19" s="50" t="s">
        <v>249</v>
      </c>
      <c r="G19" s="50"/>
      <c r="H19" s="50" t="s">
        <v>250</v>
      </c>
      <c r="I19" s="47" t="s">
        <v>251</v>
      </c>
      <c r="J19" s="97">
        <v>44742</v>
      </c>
      <c r="K19" s="48">
        <v>0</v>
      </c>
      <c r="L19" s="63" t="s">
        <v>89</v>
      </c>
      <c r="M19" s="99">
        <v>1</v>
      </c>
      <c r="N19" s="61" t="s">
        <v>23</v>
      </c>
      <c r="O19" s="146">
        <v>5</v>
      </c>
      <c r="P19" s="219">
        <f>SUM(O19:O38)</f>
        <v>19</v>
      </c>
      <c r="Q19" s="222">
        <f>COUNTA(N19:N38)</f>
        <v>8</v>
      </c>
    </row>
    <row r="20" spans="1:17" ht="75">
      <c r="A20" s="155"/>
      <c r="B20" s="241"/>
      <c r="C20" s="241"/>
      <c r="D20" s="53"/>
      <c r="E20" s="47" t="s">
        <v>252</v>
      </c>
      <c r="F20" s="50" t="s">
        <v>253</v>
      </c>
      <c r="G20" s="50"/>
      <c r="H20" s="50" t="s">
        <v>250</v>
      </c>
      <c r="I20" s="47" t="s">
        <v>251</v>
      </c>
      <c r="J20" s="97">
        <v>44926</v>
      </c>
      <c r="K20" s="48">
        <v>0</v>
      </c>
      <c r="L20" s="63" t="s">
        <v>89</v>
      </c>
      <c r="M20" s="99">
        <v>1</v>
      </c>
      <c r="N20" s="61" t="s">
        <v>23</v>
      </c>
      <c r="O20" s="146">
        <v>5</v>
      </c>
      <c r="P20" s="220"/>
      <c r="Q20" s="223"/>
    </row>
    <row r="21" spans="1:17">
      <c r="A21" s="155"/>
      <c r="B21" s="241"/>
      <c r="C21" s="243" t="s">
        <v>94</v>
      </c>
      <c r="D21" s="54"/>
      <c r="E21" s="47"/>
      <c r="F21" s="50"/>
      <c r="G21" s="50"/>
      <c r="H21" s="50"/>
      <c r="I21" s="49"/>
      <c r="J21" s="49"/>
      <c r="K21" s="49"/>
      <c r="L21" s="50"/>
      <c r="M21" s="49"/>
      <c r="N21" s="61"/>
      <c r="O21" s="146"/>
      <c r="P21" s="220"/>
      <c r="Q21" s="223"/>
    </row>
    <row r="22" spans="1:17">
      <c r="A22" s="155"/>
      <c r="B22" s="241"/>
      <c r="C22" s="244"/>
      <c r="D22" s="54"/>
      <c r="E22" s="47"/>
      <c r="F22" s="50"/>
      <c r="G22" s="50"/>
      <c r="H22" s="50"/>
      <c r="I22" s="49"/>
      <c r="J22" s="49"/>
      <c r="K22" s="49"/>
      <c r="L22" s="50"/>
      <c r="M22" s="49"/>
      <c r="N22" s="61"/>
      <c r="O22" s="146"/>
      <c r="P22" s="220"/>
      <c r="Q22" s="223"/>
    </row>
    <row r="23" spans="1:17">
      <c r="A23" s="155"/>
      <c r="B23" s="241"/>
      <c r="C23" s="244"/>
      <c r="D23" s="54"/>
      <c r="E23" s="47"/>
      <c r="F23" s="50"/>
      <c r="G23" s="50"/>
      <c r="H23" s="50"/>
      <c r="I23" s="49"/>
      <c r="J23" s="49"/>
      <c r="K23" s="49"/>
      <c r="L23" s="50"/>
      <c r="M23" s="49"/>
      <c r="N23" s="61"/>
      <c r="O23" s="146"/>
      <c r="P23" s="220"/>
      <c r="Q23" s="223"/>
    </row>
    <row r="24" spans="1:17">
      <c r="A24" s="155"/>
      <c r="B24" s="242"/>
      <c r="C24" s="245"/>
      <c r="D24" s="54"/>
      <c r="E24" s="50"/>
      <c r="F24" s="50"/>
      <c r="G24" s="50"/>
      <c r="H24" s="50"/>
      <c r="I24" s="49"/>
      <c r="J24" s="49"/>
      <c r="K24" s="49"/>
      <c r="L24" s="50"/>
      <c r="M24" s="49"/>
      <c r="N24" s="61"/>
      <c r="O24" s="146"/>
      <c r="P24" s="220"/>
      <c r="Q24" s="223"/>
    </row>
    <row r="25" spans="1:17" ht="90">
      <c r="A25" s="155"/>
      <c r="B25" s="240" t="s">
        <v>95</v>
      </c>
      <c r="C25" s="120" t="s">
        <v>96</v>
      </c>
      <c r="D25" s="54"/>
      <c r="E25" s="50" t="s">
        <v>254</v>
      </c>
      <c r="F25" s="50" t="s">
        <v>255</v>
      </c>
      <c r="G25" s="50" t="s">
        <v>256</v>
      </c>
      <c r="H25" s="50" t="s">
        <v>257</v>
      </c>
      <c r="I25" s="49" t="s">
        <v>258</v>
      </c>
      <c r="J25" s="98">
        <v>44926</v>
      </c>
      <c r="K25" s="64">
        <v>0</v>
      </c>
      <c r="L25" s="63" t="s">
        <v>89</v>
      </c>
      <c r="M25" s="99">
        <v>1</v>
      </c>
      <c r="N25" s="61" t="s">
        <v>30</v>
      </c>
      <c r="O25" s="146">
        <v>1</v>
      </c>
      <c r="P25" s="220"/>
      <c r="Q25" s="223"/>
    </row>
    <row r="26" spans="1:17" ht="90" customHeight="1">
      <c r="A26" s="155"/>
      <c r="B26" s="246"/>
      <c r="C26" s="247" t="s">
        <v>97</v>
      </c>
      <c r="D26" s="125"/>
      <c r="E26" s="50" t="s">
        <v>259</v>
      </c>
      <c r="F26" s="50" t="s">
        <v>260</v>
      </c>
      <c r="G26" s="50" t="s">
        <v>261</v>
      </c>
      <c r="H26" s="50" t="s">
        <v>262</v>
      </c>
      <c r="I26" s="49" t="s">
        <v>258</v>
      </c>
      <c r="J26" s="98">
        <v>44926</v>
      </c>
      <c r="K26" s="64">
        <v>0</v>
      </c>
      <c r="L26" s="63" t="s">
        <v>89</v>
      </c>
      <c r="M26" s="99">
        <v>1</v>
      </c>
      <c r="N26" s="61" t="s">
        <v>30</v>
      </c>
      <c r="O26" s="146">
        <v>1</v>
      </c>
      <c r="P26" s="220"/>
      <c r="Q26" s="223"/>
    </row>
    <row r="27" spans="1:17" ht="114" customHeight="1">
      <c r="A27" s="155"/>
      <c r="B27" s="246"/>
      <c r="C27" s="247"/>
      <c r="D27" s="125"/>
      <c r="E27" s="50" t="s">
        <v>263</v>
      </c>
      <c r="F27" s="50" t="s">
        <v>264</v>
      </c>
      <c r="G27" s="50" t="s">
        <v>265</v>
      </c>
      <c r="H27" s="50" t="s">
        <v>266</v>
      </c>
      <c r="I27" s="49" t="s">
        <v>258</v>
      </c>
      <c r="J27" s="98">
        <v>44926</v>
      </c>
      <c r="K27" s="64">
        <v>0</v>
      </c>
      <c r="L27" s="63" t="s">
        <v>89</v>
      </c>
      <c r="M27" s="99">
        <v>1</v>
      </c>
      <c r="N27" s="61" t="s">
        <v>30</v>
      </c>
      <c r="O27" s="146">
        <v>1</v>
      </c>
      <c r="P27" s="220"/>
      <c r="Q27" s="223"/>
    </row>
    <row r="28" spans="1:17" ht="75">
      <c r="A28" s="155"/>
      <c r="B28" s="246"/>
      <c r="C28" s="247"/>
      <c r="D28" s="125"/>
      <c r="E28" s="26" t="s">
        <v>267</v>
      </c>
      <c r="F28" s="26" t="s">
        <v>268</v>
      </c>
      <c r="G28" s="26"/>
      <c r="H28" s="26" t="s">
        <v>269</v>
      </c>
      <c r="I28" s="49" t="s">
        <v>258</v>
      </c>
      <c r="J28" s="98">
        <v>44926</v>
      </c>
      <c r="K28" s="49">
        <v>0</v>
      </c>
      <c r="L28" s="63" t="s">
        <v>89</v>
      </c>
      <c r="M28" s="99">
        <v>1</v>
      </c>
      <c r="N28" s="61" t="s">
        <v>204</v>
      </c>
      <c r="O28" s="146">
        <v>2</v>
      </c>
      <c r="P28" s="220"/>
      <c r="Q28" s="223"/>
    </row>
    <row r="29" spans="1:17" ht="60" customHeight="1">
      <c r="A29" s="155"/>
      <c r="B29" s="246"/>
      <c r="C29" s="124" t="s">
        <v>98</v>
      </c>
      <c r="D29" s="125"/>
      <c r="E29" s="26" t="s">
        <v>270</v>
      </c>
      <c r="F29" s="26" t="s">
        <v>271</v>
      </c>
      <c r="G29" s="26" t="s">
        <v>272</v>
      </c>
      <c r="H29" s="26" t="s">
        <v>273</v>
      </c>
      <c r="I29" s="49" t="s">
        <v>274</v>
      </c>
      <c r="J29" s="98">
        <v>44926</v>
      </c>
      <c r="K29" s="64">
        <v>0</v>
      </c>
      <c r="L29" s="63" t="s">
        <v>89</v>
      </c>
      <c r="M29" s="99">
        <v>1</v>
      </c>
      <c r="N29" s="61" t="s">
        <v>204</v>
      </c>
      <c r="O29" s="146">
        <v>2</v>
      </c>
      <c r="P29" s="220"/>
      <c r="Q29" s="223"/>
    </row>
    <row r="30" spans="1:17">
      <c r="A30" s="155"/>
      <c r="B30" s="241"/>
      <c r="C30" s="241" t="s">
        <v>99</v>
      </c>
      <c r="D30" s="54"/>
      <c r="E30" s="26"/>
      <c r="F30" s="26"/>
      <c r="G30" s="26"/>
      <c r="H30" s="26"/>
      <c r="I30" s="49"/>
      <c r="J30" s="49"/>
      <c r="K30" s="49"/>
      <c r="L30" s="49"/>
      <c r="M30" s="49"/>
      <c r="N30" s="61"/>
      <c r="O30" s="146"/>
      <c r="P30" s="220"/>
      <c r="Q30" s="223"/>
    </row>
    <row r="31" spans="1:17">
      <c r="A31" s="155"/>
      <c r="B31" s="241"/>
      <c r="C31" s="241"/>
      <c r="D31" s="54"/>
      <c r="E31" s="26"/>
      <c r="F31" s="26"/>
      <c r="G31" s="26"/>
      <c r="H31" s="26"/>
      <c r="I31" s="49"/>
      <c r="J31" s="49"/>
      <c r="K31" s="49"/>
      <c r="L31" s="49"/>
      <c r="M31" s="49"/>
      <c r="N31" s="61"/>
      <c r="O31" s="146"/>
      <c r="P31" s="220"/>
      <c r="Q31" s="223"/>
    </row>
    <row r="32" spans="1:17">
      <c r="A32" s="155"/>
      <c r="B32" s="241"/>
      <c r="C32" s="241"/>
      <c r="D32" s="54"/>
      <c r="E32" s="26"/>
      <c r="F32" s="26"/>
      <c r="G32" s="26"/>
      <c r="H32" s="26"/>
      <c r="I32" s="49"/>
      <c r="J32" s="49"/>
      <c r="K32" s="49"/>
      <c r="L32" s="49"/>
      <c r="M32" s="49"/>
      <c r="N32" s="61"/>
      <c r="O32" s="146"/>
      <c r="P32" s="220"/>
      <c r="Q32" s="223"/>
    </row>
    <row r="33" spans="1:17">
      <c r="A33" s="155"/>
      <c r="B33" s="241"/>
      <c r="C33" s="242"/>
      <c r="D33" s="54"/>
      <c r="E33" s="26"/>
      <c r="F33" s="26"/>
      <c r="G33" s="26"/>
      <c r="H33" s="26"/>
      <c r="I33" s="49"/>
      <c r="J33" s="49"/>
      <c r="K33" s="49"/>
      <c r="L33" s="49"/>
      <c r="M33" s="49"/>
      <c r="N33" s="61"/>
      <c r="O33" s="146"/>
      <c r="P33" s="220"/>
      <c r="Q33" s="223"/>
    </row>
    <row r="34" spans="1:17" ht="75" customHeight="1">
      <c r="A34" s="155"/>
      <c r="B34" s="241"/>
      <c r="C34" s="120" t="s">
        <v>100</v>
      </c>
      <c r="D34" s="54"/>
      <c r="E34" s="26" t="s">
        <v>275</v>
      </c>
      <c r="F34" s="26" t="s">
        <v>276</v>
      </c>
      <c r="G34" s="26"/>
      <c r="H34" s="26" t="s">
        <v>269</v>
      </c>
      <c r="I34" s="49" t="s">
        <v>277</v>
      </c>
      <c r="J34" s="98">
        <v>44742</v>
      </c>
      <c r="K34" s="64">
        <v>0</v>
      </c>
      <c r="L34" s="63" t="s">
        <v>89</v>
      </c>
      <c r="M34" s="99">
        <v>1</v>
      </c>
      <c r="N34" s="61" t="s">
        <v>204</v>
      </c>
      <c r="O34" s="146">
        <v>2</v>
      </c>
      <c r="P34" s="220"/>
      <c r="Q34" s="223"/>
    </row>
    <row r="35" spans="1:17">
      <c r="A35" s="155"/>
      <c r="B35" s="241"/>
      <c r="C35" s="243" t="s">
        <v>101</v>
      </c>
      <c r="D35" s="54"/>
      <c r="E35" s="26"/>
      <c r="F35" s="26"/>
      <c r="G35" s="26"/>
      <c r="H35" s="26"/>
      <c r="I35" s="49"/>
      <c r="J35" s="49"/>
      <c r="K35" s="49"/>
      <c r="L35" s="49"/>
      <c r="M35" s="49"/>
      <c r="N35" s="61"/>
      <c r="O35" s="146"/>
      <c r="P35" s="220"/>
      <c r="Q35" s="223"/>
    </row>
    <row r="36" spans="1:17">
      <c r="A36" s="155"/>
      <c r="B36" s="241"/>
      <c r="C36" s="244"/>
      <c r="D36" s="54"/>
      <c r="E36" s="26"/>
      <c r="F36" s="26"/>
      <c r="G36" s="26"/>
      <c r="H36" s="26"/>
      <c r="I36" s="49"/>
      <c r="J36" s="49"/>
      <c r="K36" s="49"/>
      <c r="L36" s="49"/>
      <c r="M36" s="49"/>
      <c r="N36" s="61"/>
      <c r="O36" s="146"/>
      <c r="P36" s="220"/>
      <c r="Q36" s="223"/>
    </row>
    <row r="37" spans="1:17">
      <c r="A37" s="155"/>
      <c r="B37" s="241"/>
      <c r="C37" s="244"/>
      <c r="D37" s="54"/>
      <c r="E37" s="26"/>
      <c r="F37" s="26"/>
      <c r="G37" s="26"/>
      <c r="H37" s="26"/>
      <c r="I37" s="49"/>
      <c r="J37" s="49"/>
      <c r="K37" s="49"/>
      <c r="L37" s="49"/>
      <c r="M37" s="49"/>
      <c r="N37" s="61"/>
      <c r="O37" s="146"/>
      <c r="P37" s="220"/>
      <c r="Q37" s="223"/>
    </row>
    <row r="38" spans="1:17">
      <c r="A38" s="155"/>
      <c r="B38" s="241"/>
      <c r="C38" s="245"/>
      <c r="D38" s="55"/>
      <c r="E38" s="26"/>
      <c r="F38" s="26"/>
      <c r="G38" s="26"/>
      <c r="H38" s="26"/>
      <c r="I38" s="49"/>
      <c r="J38" s="49"/>
      <c r="K38" s="49"/>
      <c r="L38" s="49"/>
      <c r="M38" s="49"/>
      <c r="N38" s="61"/>
      <c r="O38" s="146"/>
      <c r="P38" s="221"/>
      <c r="Q38" s="224"/>
    </row>
    <row r="39" spans="1:17">
      <c r="A39" s="248" t="s">
        <v>65</v>
      </c>
      <c r="B39" s="249" t="s">
        <v>102</v>
      </c>
      <c r="C39" s="250" t="s">
        <v>103</v>
      </c>
      <c r="D39" s="56"/>
      <c r="E39" s="47"/>
      <c r="F39" s="26"/>
      <c r="G39" s="26"/>
      <c r="H39" s="26"/>
      <c r="I39" s="48"/>
      <c r="J39" s="48"/>
      <c r="K39" s="49"/>
      <c r="L39" s="49"/>
      <c r="M39" s="49"/>
      <c r="N39" s="61"/>
      <c r="O39" s="146"/>
      <c r="P39" s="219">
        <f>SUM(O39:O87)</f>
        <v>31</v>
      </c>
      <c r="Q39" s="222">
        <f>COUNTA(N39:N87)</f>
        <v>11</v>
      </c>
    </row>
    <row r="40" spans="1:17">
      <c r="A40" s="248"/>
      <c r="B40" s="249"/>
      <c r="C40" s="251"/>
      <c r="D40" s="56"/>
      <c r="E40" s="47"/>
      <c r="F40" s="26"/>
      <c r="G40" s="26"/>
      <c r="H40" s="26"/>
      <c r="I40" s="48"/>
      <c r="J40" s="48"/>
      <c r="K40" s="49"/>
      <c r="L40" s="49"/>
      <c r="M40" s="49"/>
      <c r="N40" s="61"/>
      <c r="O40" s="146"/>
      <c r="P40" s="220"/>
      <c r="Q40" s="223"/>
    </row>
    <row r="41" spans="1:17">
      <c r="A41" s="248"/>
      <c r="B41" s="249"/>
      <c r="C41" s="251"/>
      <c r="D41" s="56"/>
      <c r="E41" s="47"/>
      <c r="F41" s="26"/>
      <c r="G41" s="26"/>
      <c r="H41" s="26"/>
      <c r="I41" s="48"/>
      <c r="J41" s="48"/>
      <c r="K41" s="49"/>
      <c r="L41" s="49"/>
      <c r="M41" s="49"/>
      <c r="N41" s="61"/>
      <c r="O41" s="146"/>
      <c r="P41" s="220"/>
      <c r="Q41" s="223"/>
    </row>
    <row r="42" spans="1:17">
      <c r="A42" s="248"/>
      <c r="B42" s="249"/>
      <c r="C42" s="252"/>
      <c r="D42" s="56"/>
      <c r="E42" s="47"/>
      <c r="F42" s="26"/>
      <c r="G42" s="26"/>
      <c r="H42" s="26"/>
      <c r="I42" s="48"/>
      <c r="J42" s="48"/>
      <c r="K42" s="49"/>
      <c r="L42" s="49"/>
      <c r="M42" s="49"/>
      <c r="N42" s="61"/>
      <c r="O42" s="146"/>
      <c r="P42" s="220"/>
      <c r="Q42" s="223"/>
    </row>
    <row r="43" spans="1:17">
      <c r="A43" s="248"/>
      <c r="B43" s="249"/>
      <c r="C43" s="253" t="s">
        <v>104</v>
      </c>
      <c r="D43" s="56"/>
      <c r="E43" s="47"/>
      <c r="F43" s="26"/>
      <c r="G43" s="26"/>
      <c r="H43" s="26"/>
      <c r="I43" s="48"/>
      <c r="J43" s="48"/>
      <c r="K43" s="49"/>
      <c r="L43" s="49"/>
      <c r="M43" s="49"/>
      <c r="N43" s="61"/>
      <c r="O43" s="146"/>
      <c r="P43" s="220"/>
      <c r="Q43" s="223"/>
    </row>
    <row r="44" spans="1:17">
      <c r="A44" s="248"/>
      <c r="B44" s="249"/>
      <c r="C44" s="254"/>
      <c r="D44" s="56"/>
      <c r="E44" s="47"/>
      <c r="F44" s="26"/>
      <c r="G44" s="26"/>
      <c r="H44" s="26"/>
      <c r="I44" s="48"/>
      <c r="J44" s="48"/>
      <c r="K44" s="49"/>
      <c r="L44" s="49"/>
      <c r="M44" s="49"/>
      <c r="N44" s="61"/>
      <c r="O44" s="146"/>
      <c r="P44" s="220"/>
      <c r="Q44" s="223"/>
    </row>
    <row r="45" spans="1:17">
      <c r="A45" s="248"/>
      <c r="B45" s="249"/>
      <c r="C45" s="254"/>
      <c r="D45" s="56"/>
      <c r="E45" s="47"/>
      <c r="F45" s="26"/>
      <c r="G45" s="26"/>
      <c r="H45" s="26"/>
      <c r="I45" s="48"/>
      <c r="J45" s="48"/>
      <c r="K45" s="49"/>
      <c r="L45" s="49"/>
      <c r="M45" s="49"/>
      <c r="N45" s="61"/>
      <c r="O45" s="146"/>
      <c r="P45" s="220"/>
      <c r="Q45" s="223"/>
    </row>
    <row r="46" spans="1:17">
      <c r="A46" s="248"/>
      <c r="B46" s="249"/>
      <c r="C46" s="255"/>
      <c r="D46" s="56"/>
      <c r="E46" s="26"/>
      <c r="F46" s="26"/>
      <c r="G46" s="26"/>
      <c r="H46" s="26"/>
      <c r="I46" s="48"/>
      <c r="J46" s="48"/>
      <c r="K46" s="49"/>
      <c r="L46" s="49"/>
      <c r="M46" s="49"/>
      <c r="N46" s="61"/>
      <c r="O46" s="146"/>
      <c r="P46" s="220"/>
      <c r="Q46" s="223"/>
    </row>
    <row r="47" spans="1:17" ht="105">
      <c r="A47" s="248"/>
      <c r="B47" s="249"/>
      <c r="C47" s="256" t="s">
        <v>105</v>
      </c>
      <c r="D47" s="56"/>
      <c r="E47" s="26" t="s">
        <v>278</v>
      </c>
      <c r="F47" s="26" t="s">
        <v>279</v>
      </c>
      <c r="G47" s="26" t="s">
        <v>280</v>
      </c>
      <c r="H47" s="26" t="s">
        <v>280</v>
      </c>
      <c r="I47" s="48" t="s">
        <v>281</v>
      </c>
      <c r="J47" s="48" t="s">
        <v>282</v>
      </c>
      <c r="K47" s="64">
        <v>0</v>
      </c>
      <c r="L47" s="63" t="s">
        <v>89</v>
      </c>
      <c r="M47" s="99">
        <v>1</v>
      </c>
      <c r="N47" s="61" t="s">
        <v>17</v>
      </c>
      <c r="O47" s="146">
        <v>3</v>
      </c>
      <c r="P47" s="220"/>
      <c r="Q47" s="223"/>
    </row>
    <row r="48" spans="1:17" ht="105">
      <c r="A48" s="248"/>
      <c r="B48" s="249"/>
      <c r="C48" s="257"/>
      <c r="D48" s="56"/>
      <c r="E48" s="26" t="s">
        <v>283</v>
      </c>
      <c r="F48" s="26" t="s">
        <v>284</v>
      </c>
      <c r="G48" s="26" t="s">
        <v>280</v>
      </c>
      <c r="H48" s="26" t="s">
        <v>280</v>
      </c>
      <c r="I48" s="48" t="s">
        <v>285</v>
      </c>
      <c r="J48" s="48" t="s">
        <v>282</v>
      </c>
      <c r="K48" s="64">
        <v>0</v>
      </c>
      <c r="L48" s="63" t="s">
        <v>89</v>
      </c>
      <c r="M48" s="99">
        <v>1</v>
      </c>
      <c r="N48" s="61" t="s">
        <v>204</v>
      </c>
      <c r="O48" s="146">
        <v>2</v>
      </c>
      <c r="P48" s="220"/>
      <c r="Q48" s="223"/>
    </row>
    <row r="49" spans="1:17">
      <c r="A49" s="248"/>
      <c r="B49" s="249"/>
      <c r="C49" s="253" t="s">
        <v>106</v>
      </c>
      <c r="D49" s="56"/>
      <c r="E49" s="26"/>
      <c r="F49" s="26"/>
      <c r="G49" s="26"/>
      <c r="H49" s="26"/>
      <c r="I49" s="26"/>
      <c r="J49" s="48"/>
      <c r="K49" s="49"/>
      <c r="L49" s="49"/>
      <c r="M49" s="49"/>
      <c r="N49" s="61"/>
      <c r="O49" s="146"/>
      <c r="P49" s="220"/>
      <c r="Q49" s="223"/>
    </row>
    <row r="50" spans="1:17">
      <c r="A50" s="248"/>
      <c r="B50" s="249"/>
      <c r="C50" s="254"/>
      <c r="D50" s="56"/>
      <c r="E50" s="101"/>
      <c r="F50" s="101"/>
      <c r="G50" s="101"/>
      <c r="H50" s="101"/>
      <c r="I50" s="101"/>
      <c r="J50" s="132"/>
      <c r="K50" s="49"/>
      <c r="L50" s="49"/>
      <c r="M50" s="49"/>
      <c r="N50" s="61"/>
      <c r="O50" s="146"/>
      <c r="P50" s="220"/>
      <c r="Q50" s="223"/>
    </row>
    <row r="51" spans="1:17">
      <c r="A51" s="248"/>
      <c r="B51" s="249"/>
      <c r="C51" s="254"/>
      <c r="D51" s="56"/>
      <c r="E51" s="26"/>
      <c r="F51" s="26"/>
      <c r="G51" s="26"/>
      <c r="H51" s="26"/>
      <c r="I51" s="26"/>
      <c r="J51" s="48"/>
      <c r="K51" s="104"/>
      <c r="L51" s="49"/>
      <c r="M51" s="49"/>
      <c r="N51" s="61"/>
      <c r="O51" s="146"/>
      <c r="P51" s="220"/>
      <c r="Q51" s="223"/>
    </row>
    <row r="52" spans="1:17">
      <c r="A52" s="248"/>
      <c r="B52" s="249"/>
      <c r="C52" s="255"/>
      <c r="D52" s="56"/>
      <c r="E52" s="26"/>
      <c r="F52" s="26"/>
      <c r="G52" s="26"/>
      <c r="H52" s="26"/>
      <c r="I52" s="26"/>
      <c r="J52" s="48"/>
      <c r="K52" s="104"/>
      <c r="L52" s="49"/>
      <c r="M52" s="49"/>
      <c r="N52" s="61"/>
      <c r="O52" s="146"/>
      <c r="P52" s="220"/>
      <c r="Q52" s="223"/>
    </row>
    <row r="53" spans="1:17" ht="75">
      <c r="A53" s="248"/>
      <c r="B53" s="249"/>
      <c r="C53" s="256" t="s">
        <v>107</v>
      </c>
      <c r="D53" s="57"/>
      <c r="E53" s="133" t="s">
        <v>286</v>
      </c>
      <c r="F53" s="100" t="s">
        <v>287</v>
      </c>
      <c r="G53" s="100" t="s">
        <v>288</v>
      </c>
      <c r="H53" s="133" t="s">
        <v>289</v>
      </c>
      <c r="I53" s="133" t="s">
        <v>290</v>
      </c>
      <c r="J53" s="133" t="s">
        <v>291</v>
      </c>
      <c r="K53" s="131">
        <v>0</v>
      </c>
      <c r="L53" s="63" t="s">
        <v>89</v>
      </c>
      <c r="M53" s="99">
        <v>1</v>
      </c>
      <c r="N53" s="61" t="s">
        <v>23</v>
      </c>
      <c r="O53" s="146">
        <v>5</v>
      </c>
      <c r="P53" s="220"/>
      <c r="Q53" s="223"/>
    </row>
    <row r="54" spans="1:17" ht="75">
      <c r="A54" s="248"/>
      <c r="B54" s="249"/>
      <c r="C54" s="257"/>
      <c r="D54" s="57"/>
      <c r="E54" s="133" t="s">
        <v>292</v>
      </c>
      <c r="F54" s="100" t="s">
        <v>293</v>
      </c>
      <c r="G54" s="100" t="s">
        <v>288</v>
      </c>
      <c r="H54" s="133" t="s">
        <v>289</v>
      </c>
      <c r="I54" s="133" t="s">
        <v>290</v>
      </c>
      <c r="J54" s="133" t="s">
        <v>291</v>
      </c>
      <c r="K54" s="131">
        <v>0</v>
      </c>
      <c r="L54" s="63" t="s">
        <v>89</v>
      </c>
      <c r="M54" s="99">
        <v>1</v>
      </c>
      <c r="N54" s="61" t="s">
        <v>23</v>
      </c>
      <c r="O54" s="146">
        <v>5</v>
      </c>
      <c r="P54" s="220"/>
      <c r="Q54" s="223"/>
    </row>
    <row r="55" spans="1:17">
      <c r="A55" s="248"/>
      <c r="B55" s="249"/>
      <c r="C55" s="257"/>
      <c r="D55" s="57"/>
      <c r="E55" s="63"/>
      <c r="F55" s="63"/>
      <c r="G55" s="63"/>
      <c r="H55" s="63"/>
      <c r="I55" s="64"/>
      <c r="J55" s="64"/>
      <c r="K55" s="49"/>
      <c r="L55" s="49"/>
      <c r="M55" s="49"/>
      <c r="N55" s="61"/>
      <c r="O55" s="146"/>
      <c r="P55" s="220"/>
      <c r="Q55" s="223"/>
    </row>
    <row r="56" spans="1:17">
      <c r="A56" s="248"/>
      <c r="B56" s="249"/>
      <c r="C56" s="258"/>
      <c r="D56" s="57"/>
      <c r="E56" s="26"/>
      <c r="F56" s="26"/>
      <c r="G56" s="26"/>
      <c r="H56" s="26"/>
      <c r="I56" s="48"/>
      <c r="J56" s="48"/>
      <c r="K56" s="49"/>
      <c r="L56" s="49"/>
      <c r="M56" s="49"/>
      <c r="N56" s="61"/>
      <c r="O56" s="146"/>
      <c r="P56" s="220"/>
      <c r="Q56" s="223"/>
    </row>
    <row r="57" spans="1:17">
      <c r="A57" s="248"/>
      <c r="B57" s="249"/>
      <c r="C57" s="256" t="s">
        <v>108</v>
      </c>
      <c r="D57" s="56"/>
      <c r="E57" s="26"/>
      <c r="F57" s="26"/>
      <c r="G57" s="26"/>
      <c r="H57" s="26"/>
      <c r="I57" s="48"/>
      <c r="J57" s="48"/>
      <c r="K57" s="49"/>
      <c r="L57" s="49"/>
      <c r="M57" s="49"/>
      <c r="N57" s="61"/>
      <c r="O57" s="146"/>
      <c r="P57" s="220"/>
      <c r="Q57" s="223"/>
    </row>
    <row r="58" spans="1:17">
      <c r="A58" s="248"/>
      <c r="B58" s="249"/>
      <c r="C58" s="257"/>
      <c r="D58" s="56"/>
      <c r="E58" s="26"/>
      <c r="F58" s="26"/>
      <c r="G58" s="26"/>
      <c r="H58" s="26"/>
      <c r="I58" s="48"/>
      <c r="J58" s="48"/>
      <c r="K58" s="49"/>
      <c r="L58" s="49"/>
      <c r="M58" s="49"/>
      <c r="N58" s="61"/>
      <c r="O58" s="146"/>
      <c r="P58" s="220"/>
      <c r="Q58" s="223"/>
    </row>
    <row r="59" spans="1:17">
      <c r="A59" s="248"/>
      <c r="B59" s="249"/>
      <c r="C59" s="257"/>
      <c r="D59" s="56"/>
      <c r="E59" s="26"/>
      <c r="F59" s="26"/>
      <c r="G59" s="26"/>
      <c r="H59" s="26"/>
      <c r="I59" s="48"/>
      <c r="J59" s="48"/>
      <c r="K59" s="49"/>
      <c r="L59" s="49"/>
      <c r="M59" s="49"/>
      <c r="N59" s="61"/>
      <c r="O59" s="146"/>
      <c r="P59" s="220"/>
      <c r="Q59" s="223"/>
    </row>
    <row r="60" spans="1:17">
      <c r="A60" s="248"/>
      <c r="B60" s="249"/>
      <c r="C60" s="258"/>
      <c r="D60" s="56"/>
      <c r="E60" s="26"/>
      <c r="F60" s="26"/>
      <c r="G60" s="26"/>
      <c r="H60" s="26"/>
      <c r="I60" s="48"/>
      <c r="J60" s="48"/>
      <c r="K60" s="49"/>
      <c r="L60" s="49"/>
      <c r="M60" s="49"/>
      <c r="N60" s="61"/>
      <c r="O60" s="146"/>
      <c r="P60" s="220"/>
      <c r="Q60" s="223"/>
    </row>
    <row r="61" spans="1:17">
      <c r="A61" s="248"/>
      <c r="B61" s="249"/>
      <c r="C61" s="256" t="s">
        <v>109</v>
      </c>
      <c r="D61" s="56"/>
      <c r="E61" s="26"/>
      <c r="F61" s="26"/>
      <c r="G61" s="26"/>
      <c r="H61" s="26"/>
      <c r="I61" s="48"/>
      <c r="J61" s="48"/>
      <c r="K61" s="49"/>
      <c r="L61" s="49"/>
      <c r="M61" s="49"/>
      <c r="N61" s="61"/>
      <c r="O61" s="146"/>
      <c r="P61" s="220"/>
      <c r="Q61" s="223"/>
    </row>
    <row r="62" spans="1:17">
      <c r="A62" s="248"/>
      <c r="B62" s="249"/>
      <c r="C62" s="257"/>
      <c r="D62" s="56"/>
      <c r="E62" s="26"/>
      <c r="F62" s="26"/>
      <c r="G62" s="26"/>
      <c r="H62" s="26"/>
      <c r="I62" s="48"/>
      <c r="J62" s="48"/>
      <c r="K62" s="49"/>
      <c r="L62" s="49"/>
      <c r="M62" s="49"/>
      <c r="N62" s="61"/>
      <c r="O62" s="146"/>
      <c r="P62" s="220"/>
      <c r="Q62" s="223"/>
    </row>
    <row r="63" spans="1:17">
      <c r="A63" s="248"/>
      <c r="B63" s="249"/>
      <c r="C63" s="257"/>
      <c r="D63" s="56"/>
      <c r="E63" s="26"/>
      <c r="F63" s="26"/>
      <c r="G63" s="26"/>
      <c r="H63" s="26"/>
      <c r="I63" s="48"/>
      <c r="J63" s="48"/>
      <c r="K63" s="49"/>
      <c r="L63" s="49"/>
      <c r="M63" s="49"/>
      <c r="N63" s="61"/>
      <c r="O63" s="146"/>
      <c r="P63" s="220"/>
      <c r="Q63" s="223"/>
    </row>
    <row r="64" spans="1:17">
      <c r="A64" s="248"/>
      <c r="B64" s="249"/>
      <c r="C64" s="258"/>
      <c r="D64" s="56"/>
      <c r="E64" s="26"/>
      <c r="F64" s="26"/>
      <c r="G64" s="26"/>
      <c r="H64" s="26"/>
      <c r="I64" s="48"/>
      <c r="J64" s="48"/>
      <c r="K64" s="49"/>
      <c r="L64" s="49"/>
      <c r="M64" s="49"/>
      <c r="N64" s="61"/>
      <c r="O64" s="146"/>
      <c r="P64" s="220"/>
      <c r="Q64" s="223"/>
    </row>
    <row r="65" spans="1:17" ht="90">
      <c r="A65" s="248"/>
      <c r="B65" s="249"/>
      <c r="C65" s="256" t="s">
        <v>110</v>
      </c>
      <c r="D65" s="56"/>
      <c r="E65" s="26" t="s">
        <v>294</v>
      </c>
      <c r="F65" s="26" t="s">
        <v>284</v>
      </c>
      <c r="G65" s="26" t="s">
        <v>295</v>
      </c>
      <c r="H65" s="26" t="s">
        <v>296</v>
      </c>
      <c r="I65" s="48" t="s">
        <v>285</v>
      </c>
      <c r="J65" s="48" t="s">
        <v>282</v>
      </c>
      <c r="K65" s="48">
        <v>0</v>
      </c>
      <c r="L65" s="63" t="s">
        <v>89</v>
      </c>
      <c r="M65" s="99">
        <v>1</v>
      </c>
      <c r="N65" s="61" t="s">
        <v>204</v>
      </c>
      <c r="O65" s="146">
        <v>2</v>
      </c>
      <c r="P65" s="220"/>
      <c r="Q65" s="223"/>
    </row>
    <row r="66" spans="1:17">
      <c r="A66" s="248"/>
      <c r="B66" s="249"/>
      <c r="C66" s="257"/>
      <c r="D66" s="56"/>
      <c r="E66" s="101"/>
      <c r="F66" s="101"/>
      <c r="G66" s="101"/>
      <c r="H66" s="101"/>
      <c r="I66" s="132"/>
      <c r="J66" s="132"/>
      <c r="K66" s="102"/>
      <c r="L66" s="49"/>
      <c r="M66" s="49"/>
      <c r="N66" s="61"/>
      <c r="O66" s="146"/>
      <c r="P66" s="220"/>
      <c r="Q66" s="223"/>
    </row>
    <row r="67" spans="1:17">
      <c r="A67" s="248"/>
      <c r="B67" s="249"/>
      <c r="C67" s="257"/>
      <c r="D67" s="56"/>
      <c r="E67" s="26"/>
      <c r="F67" s="26"/>
      <c r="G67" s="26"/>
      <c r="H67" s="26"/>
      <c r="I67" s="48"/>
      <c r="J67" s="48"/>
      <c r="K67" s="49"/>
      <c r="L67" s="104"/>
      <c r="M67" s="49"/>
      <c r="N67" s="61"/>
      <c r="O67" s="146"/>
      <c r="P67" s="220"/>
      <c r="Q67" s="223"/>
    </row>
    <row r="68" spans="1:17">
      <c r="A68" s="248"/>
      <c r="B68" s="249"/>
      <c r="C68" s="258"/>
      <c r="D68" s="56"/>
      <c r="E68" s="26"/>
      <c r="F68" s="26"/>
      <c r="G68" s="26"/>
      <c r="H68" s="26"/>
      <c r="I68" s="48"/>
      <c r="J68" s="48"/>
      <c r="K68" s="49"/>
      <c r="L68" s="104"/>
      <c r="M68" s="49"/>
      <c r="N68" s="61"/>
      <c r="O68" s="146"/>
      <c r="P68" s="220"/>
      <c r="Q68" s="223"/>
    </row>
    <row r="69" spans="1:17" ht="87" customHeight="1">
      <c r="A69" s="248"/>
      <c r="B69" s="249" t="s">
        <v>111</v>
      </c>
      <c r="C69" s="256" t="s">
        <v>112</v>
      </c>
      <c r="D69" s="56"/>
      <c r="E69" s="133" t="s">
        <v>297</v>
      </c>
      <c r="F69" s="133" t="s">
        <v>298</v>
      </c>
      <c r="G69" s="133" t="s">
        <v>299</v>
      </c>
      <c r="H69" s="133" t="s">
        <v>299</v>
      </c>
      <c r="I69" s="133" t="s">
        <v>300</v>
      </c>
      <c r="J69" s="135">
        <v>44650</v>
      </c>
      <c r="K69" s="48">
        <v>0</v>
      </c>
      <c r="L69" s="134" t="s">
        <v>89</v>
      </c>
      <c r="M69" s="99">
        <v>1</v>
      </c>
      <c r="N69" s="61" t="s">
        <v>30</v>
      </c>
      <c r="O69" s="146">
        <v>1</v>
      </c>
      <c r="P69" s="220"/>
      <c r="Q69" s="223"/>
    </row>
    <row r="70" spans="1:17" ht="68.25" customHeight="1">
      <c r="A70" s="248"/>
      <c r="B70" s="249"/>
      <c r="C70" s="257"/>
      <c r="D70" s="56"/>
      <c r="E70" s="133" t="s">
        <v>301</v>
      </c>
      <c r="F70" s="133" t="s">
        <v>302</v>
      </c>
      <c r="G70" s="133" t="s">
        <v>299</v>
      </c>
      <c r="H70" s="133" t="s">
        <v>299</v>
      </c>
      <c r="I70" s="133" t="s">
        <v>303</v>
      </c>
      <c r="J70" s="135">
        <v>44926</v>
      </c>
      <c r="K70" s="48">
        <v>0</v>
      </c>
      <c r="L70" s="134" t="s">
        <v>89</v>
      </c>
      <c r="M70" s="99">
        <v>1</v>
      </c>
      <c r="N70" s="61" t="s">
        <v>28</v>
      </c>
      <c r="O70" s="146">
        <v>3</v>
      </c>
      <c r="P70" s="220"/>
      <c r="Q70" s="223"/>
    </row>
    <row r="71" spans="1:17">
      <c r="A71" s="248"/>
      <c r="B71" s="249"/>
      <c r="C71" s="257"/>
      <c r="D71" s="56"/>
      <c r="E71" s="63"/>
      <c r="F71" s="63"/>
      <c r="G71" s="63"/>
      <c r="H71" s="63"/>
      <c r="I71" s="103"/>
      <c r="J71" s="103"/>
      <c r="K71" s="103"/>
      <c r="L71" s="49"/>
      <c r="M71" s="49"/>
      <c r="N71" s="61"/>
      <c r="O71" s="146"/>
      <c r="P71" s="220"/>
      <c r="Q71" s="223"/>
    </row>
    <row r="72" spans="1:17" ht="87" customHeight="1">
      <c r="A72" s="248"/>
      <c r="B72" s="249"/>
      <c r="C72" s="256" t="s">
        <v>113</v>
      </c>
      <c r="D72" s="56"/>
      <c r="E72" s="133" t="s">
        <v>304</v>
      </c>
      <c r="F72" s="141" t="s">
        <v>305</v>
      </c>
      <c r="G72" s="133" t="s">
        <v>306</v>
      </c>
      <c r="H72" s="133" t="s">
        <v>307</v>
      </c>
      <c r="I72" s="142" t="s">
        <v>308</v>
      </c>
      <c r="J72" s="135">
        <v>44742</v>
      </c>
      <c r="K72" s="48">
        <v>0</v>
      </c>
      <c r="L72" s="113" t="s">
        <v>89</v>
      </c>
      <c r="M72" s="99">
        <v>1</v>
      </c>
      <c r="N72" s="61" t="s">
        <v>204</v>
      </c>
      <c r="O72" s="146">
        <v>2</v>
      </c>
      <c r="P72" s="220"/>
      <c r="Q72" s="223"/>
    </row>
    <row r="73" spans="1:17" ht="58.5" customHeight="1">
      <c r="A73" s="248"/>
      <c r="B73" s="249"/>
      <c r="C73" s="257"/>
      <c r="D73" s="56"/>
      <c r="E73" s="133" t="s">
        <v>309</v>
      </c>
      <c r="F73" s="141" t="s">
        <v>305</v>
      </c>
      <c r="G73" s="133" t="s">
        <v>306</v>
      </c>
      <c r="H73" s="133" t="s">
        <v>307</v>
      </c>
      <c r="I73" s="142" t="s">
        <v>310</v>
      </c>
      <c r="J73" s="135">
        <v>44742</v>
      </c>
      <c r="K73" s="48">
        <v>0</v>
      </c>
      <c r="L73" s="113" t="s">
        <v>89</v>
      </c>
      <c r="M73" s="99">
        <v>1</v>
      </c>
      <c r="N73" s="61" t="s">
        <v>204</v>
      </c>
      <c r="O73" s="146">
        <v>2</v>
      </c>
      <c r="P73" s="220"/>
      <c r="Q73" s="223"/>
    </row>
    <row r="74" spans="1:17">
      <c r="A74" s="248"/>
      <c r="B74" s="249"/>
      <c r="C74" s="257"/>
      <c r="D74" s="56"/>
      <c r="E74" s="113"/>
      <c r="F74" s="113"/>
      <c r="G74" s="113"/>
      <c r="H74" s="113"/>
      <c r="I74" s="64"/>
      <c r="J74" s="64"/>
      <c r="K74" s="48"/>
      <c r="L74" s="48"/>
      <c r="M74" s="48"/>
      <c r="N74" s="61"/>
      <c r="O74" s="146"/>
      <c r="P74" s="220"/>
      <c r="Q74" s="223"/>
    </row>
    <row r="75" spans="1:17">
      <c r="A75" s="248"/>
      <c r="B75" s="249"/>
      <c r="C75" s="257"/>
      <c r="D75" s="56"/>
      <c r="E75" s="47"/>
      <c r="F75" s="47"/>
      <c r="G75" s="47"/>
      <c r="H75" s="47"/>
      <c r="I75" s="48"/>
      <c r="J75" s="48"/>
      <c r="K75" s="48"/>
      <c r="L75" s="48"/>
      <c r="M75" s="48"/>
      <c r="N75" s="61"/>
      <c r="O75" s="146"/>
      <c r="P75" s="220"/>
      <c r="Q75" s="223"/>
    </row>
    <row r="76" spans="1:17" ht="45">
      <c r="A76" s="248"/>
      <c r="B76" s="249"/>
      <c r="C76" s="259" t="s">
        <v>114</v>
      </c>
      <c r="D76" s="105"/>
      <c r="E76" s="47" t="s">
        <v>311</v>
      </c>
      <c r="F76" s="47" t="s">
        <v>312</v>
      </c>
      <c r="G76" s="47"/>
      <c r="H76" s="47" t="s">
        <v>313</v>
      </c>
      <c r="I76" s="48" t="s">
        <v>314</v>
      </c>
      <c r="J76" s="96">
        <v>44681</v>
      </c>
      <c r="K76" s="48">
        <v>0</v>
      </c>
      <c r="L76" s="113" t="s">
        <v>89</v>
      </c>
      <c r="M76" s="99">
        <v>1</v>
      </c>
      <c r="N76" s="61" t="s">
        <v>30</v>
      </c>
      <c r="O76" s="146">
        <v>3</v>
      </c>
      <c r="P76" s="220"/>
      <c r="Q76" s="223"/>
    </row>
    <row r="77" spans="1:17">
      <c r="A77" s="248"/>
      <c r="B77" s="249"/>
      <c r="C77" s="260"/>
      <c r="D77" s="105"/>
      <c r="E77" s="47"/>
      <c r="F77" s="47"/>
      <c r="G77" s="47"/>
      <c r="H77" s="47"/>
      <c r="I77" s="48"/>
      <c r="J77" s="48"/>
      <c r="K77" s="48"/>
      <c r="L77" s="48"/>
      <c r="M77" s="48"/>
      <c r="N77" s="61"/>
      <c r="O77" s="146"/>
      <c r="P77" s="220"/>
      <c r="Q77" s="223"/>
    </row>
    <row r="78" spans="1:17">
      <c r="A78" s="248"/>
      <c r="B78" s="249"/>
      <c r="C78" s="260"/>
      <c r="D78" s="105"/>
      <c r="E78" s="47"/>
      <c r="F78" s="47"/>
      <c r="G78" s="47"/>
      <c r="H78" s="47"/>
      <c r="I78" s="48"/>
      <c r="J78" s="48"/>
      <c r="K78" s="48"/>
      <c r="L78" s="48"/>
      <c r="M78" s="48"/>
      <c r="N78" s="61"/>
      <c r="O78" s="146"/>
      <c r="P78" s="220"/>
      <c r="Q78" s="223"/>
    </row>
    <row r="79" spans="1:17">
      <c r="A79" s="248"/>
      <c r="B79" s="249"/>
      <c r="C79" s="261"/>
      <c r="D79" s="105"/>
      <c r="E79" s="47"/>
      <c r="F79" s="47"/>
      <c r="G79" s="47"/>
      <c r="H79" s="47"/>
      <c r="I79" s="48"/>
      <c r="J79" s="48"/>
      <c r="K79" s="48"/>
      <c r="L79" s="48"/>
      <c r="M79" s="48"/>
      <c r="N79" s="61"/>
      <c r="O79" s="146"/>
      <c r="P79" s="220"/>
      <c r="Q79" s="223"/>
    </row>
    <row r="80" spans="1:17" ht="75">
      <c r="A80" s="248"/>
      <c r="B80" s="249"/>
      <c r="C80" s="259" t="s">
        <v>115</v>
      </c>
      <c r="D80" s="105"/>
      <c r="E80" s="47" t="s">
        <v>315</v>
      </c>
      <c r="F80" s="47" t="s">
        <v>316</v>
      </c>
      <c r="G80" s="47"/>
      <c r="H80" s="47" t="s">
        <v>317</v>
      </c>
      <c r="I80" s="48" t="s">
        <v>318</v>
      </c>
      <c r="J80" s="96">
        <v>44926</v>
      </c>
      <c r="K80" s="48">
        <v>0</v>
      </c>
      <c r="L80" s="113" t="s">
        <v>89</v>
      </c>
      <c r="M80" s="99">
        <v>1</v>
      </c>
      <c r="N80" s="61" t="s">
        <v>28</v>
      </c>
      <c r="O80" s="146">
        <v>3</v>
      </c>
      <c r="P80" s="220"/>
      <c r="Q80" s="223"/>
    </row>
    <row r="81" spans="1:17">
      <c r="A81" s="248"/>
      <c r="B81" s="249"/>
      <c r="C81" s="260"/>
      <c r="D81" s="105"/>
      <c r="E81" s="47"/>
      <c r="F81" s="47"/>
      <c r="G81" s="47"/>
      <c r="H81" s="47"/>
      <c r="I81" s="48"/>
      <c r="J81" s="48"/>
      <c r="K81" s="48"/>
      <c r="L81" s="48"/>
      <c r="M81" s="48"/>
      <c r="N81" s="61"/>
      <c r="O81" s="146"/>
      <c r="P81" s="220"/>
      <c r="Q81" s="223"/>
    </row>
    <row r="82" spans="1:17">
      <c r="A82" s="248"/>
      <c r="B82" s="249"/>
      <c r="C82" s="260"/>
      <c r="D82" s="105"/>
      <c r="E82" s="47"/>
      <c r="F82" s="47"/>
      <c r="G82" s="47"/>
      <c r="H82" s="47"/>
      <c r="I82" s="48"/>
      <c r="J82" s="48"/>
      <c r="K82" s="48"/>
      <c r="L82" s="48"/>
      <c r="M82" s="48"/>
      <c r="N82" s="61"/>
      <c r="O82" s="146"/>
      <c r="P82" s="220"/>
      <c r="Q82" s="223"/>
    </row>
    <row r="83" spans="1:17">
      <c r="A83" s="248"/>
      <c r="B83" s="249"/>
      <c r="C83" s="261"/>
      <c r="D83" s="105"/>
      <c r="E83" s="47"/>
      <c r="F83" s="47"/>
      <c r="G83" s="47"/>
      <c r="H83" s="47"/>
      <c r="I83" s="48"/>
      <c r="J83" s="48"/>
      <c r="K83" s="48"/>
      <c r="L83" s="48"/>
      <c r="M83" s="48"/>
      <c r="N83" s="61"/>
      <c r="O83" s="146"/>
      <c r="P83" s="220"/>
      <c r="Q83" s="223"/>
    </row>
    <row r="84" spans="1:17">
      <c r="A84" s="248"/>
      <c r="B84" s="249"/>
      <c r="C84" s="257" t="s">
        <v>116</v>
      </c>
      <c r="D84" s="56"/>
      <c r="E84" s="47"/>
      <c r="F84" s="47"/>
      <c r="G84" s="47"/>
      <c r="H84" s="47"/>
      <c r="I84" s="48"/>
      <c r="J84" s="48"/>
      <c r="K84" s="48"/>
      <c r="L84" s="48"/>
      <c r="M84" s="48"/>
      <c r="N84" s="61"/>
      <c r="O84" s="146"/>
      <c r="P84" s="220"/>
      <c r="Q84" s="223"/>
    </row>
    <row r="85" spans="1:17">
      <c r="A85" s="248"/>
      <c r="B85" s="249"/>
      <c r="C85" s="257"/>
      <c r="D85" s="56"/>
      <c r="E85" s="47"/>
      <c r="F85" s="47"/>
      <c r="G85" s="47"/>
      <c r="H85" s="47"/>
      <c r="I85" s="48"/>
      <c r="J85" s="48"/>
      <c r="K85" s="48"/>
      <c r="L85" s="48"/>
      <c r="M85" s="48"/>
      <c r="N85" s="61"/>
      <c r="O85" s="146"/>
      <c r="P85" s="220"/>
      <c r="Q85" s="223"/>
    </row>
    <row r="86" spans="1:17">
      <c r="A86" s="248"/>
      <c r="B86" s="249"/>
      <c r="C86" s="257"/>
      <c r="D86" s="56"/>
      <c r="E86" s="47"/>
      <c r="F86" s="47"/>
      <c r="G86" s="47"/>
      <c r="H86" s="47"/>
      <c r="I86" s="48"/>
      <c r="J86" s="48"/>
      <c r="K86" s="48"/>
      <c r="L86" s="48"/>
      <c r="M86" s="48"/>
      <c r="N86" s="61"/>
      <c r="O86" s="146"/>
      <c r="P86" s="220"/>
      <c r="Q86" s="223"/>
    </row>
    <row r="87" spans="1:17">
      <c r="A87" s="248"/>
      <c r="B87" s="249"/>
      <c r="C87" s="257"/>
      <c r="D87" s="58"/>
      <c r="E87" s="47"/>
      <c r="F87" s="47"/>
      <c r="G87" s="47"/>
      <c r="H87" s="47"/>
      <c r="I87" s="48"/>
      <c r="J87" s="48"/>
      <c r="K87" s="48"/>
      <c r="L87" s="48"/>
      <c r="M87" s="48"/>
      <c r="N87" s="61"/>
      <c r="O87" s="146"/>
      <c r="P87" s="221"/>
      <c r="Q87" s="224"/>
    </row>
    <row r="88" spans="1:17" ht="54.75" customHeight="1">
      <c r="A88" s="235" t="s">
        <v>66</v>
      </c>
      <c r="B88" s="233" t="s">
        <v>117</v>
      </c>
      <c r="C88" s="234" t="s">
        <v>118</v>
      </c>
      <c r="D88" s="106"/>
      <c r="E88" s="47" t="s">
        <v>319</v>
      </c>
      <c r="F88" s="47" t="s">
        <v>320</v>
      </c>
      <c r="G88" s="47" t="s">
        <v>321</v>
      </c>
      <c r="H88" s="47" t="s">
        <v>322</v>
      </c>
      <c r="I88" s="48" t="s">
        <v>323</v>
      </c>
      <c r="J88" s="96">
        <v>44681</v>
      </c>
      <c r="K88" s="47">
        <v>0</v>
      </c>
      <c r="L88" s="113" t="s">
        <v>89</v>
      </c>
      <c r="M88" s="99">
        <v>1</v>
      </c>
      <c r="N88" s="61" t="s">
        <v>201</v>
      </c>
      <c r="O88" s="146">
        <v>3</v>
      </c>
      <c r="P88" s="219">
        <f>SUM(O88:O164)</f>
        <v>71</v>
      </c>
      <c r="Q88" s="222">
        <f>COUNTA(N88:N164)</f>
        <v>21</v>
      </c>
    </row>
    <row r="89" spans="1:17" ht="63" customHeight="1">
      <c r="A89" s="235"/>
      <c r="B89" s="233"/>
      <c r="C89" s="234"/>
      <c r="D89" s="106"/>
      <c r="E89" s="47" t="s">
        <v>324</v>
      </c>
      <c r="F89" s="47" t="s">
        <v>325</v>
      </c>
      <c r="G89" s="47" t="s">
        <v>326</v>
      </c>
      <c r="H89" s="47" t="s">
        <v>322</v>
      </c>
      <c r="I89" s="48" t="s">
        <v>323</v>
      </c>
      <c r="J89" s="96">
        <v>44834</v>
      </c>
      <c r="K89" s="47">
        <v>0</v>
      </c>
      <c r="L89" s="113" t="s">
        <v>89</v>
      </c>
      <c r="M89" s="99">
        <v>1</v>
      </c>
      <c r="N89" s="61" t="s">
        <v>201</v>
      </c>
      <c r="O89" s="146">
        <v>3</v>
      </c>
      <c r="P89" s="220"/>
      <c r="Q89" s="223"/>
    </row>
    <row r="90" spans="1:17" ht="68.25" customHeight="1">
      <c r="A90" s="235"/>
      <c r="B90" s="233"/>
      <c r="C90" s="234"/>
      <c r="D90" s="106"/>
      <c r="E90" s="136" t="s">
        <v>327</v>
      </c>
      <c r="F90" s="47" t="s">
        <v>328</v>
      </c>
      <c r="G90" s="137" t="s">
        <v>329</v>
      </c>
      <c r="H90" s="47" t="s">
        <v>322</v>
      </c>
      <c r="I90" s="48" t="s">
        <v>323</v>
      </c>
      <c r="J90" s="96">
        <v>44926</v>
      </c>
      <c r="K90" s="47">
        <v>0</v>
      </c>
      <c r="L90" s="113" t="s">
        <v>89</v>
      </c>
      <c r="M90" s="99">
        <v>1</v>
      </c>
      <c r="N90" s="61" t="s">
        <v>330</v>
      </c>
      <c r="O90" s="146">
        <v>2</v>
      </c>
      <c r="P90" s="220"/>
      <c r="Q90" s="223"/>
    </row>
    <row r="91" spans="1:17">
      <c r="A91" s="235"/>
      <c r="B91" s="233"/>
      <c r="C91" s="230"/>
      <c r="D91" s="106"/>
      <c r="E91" s="47"/>
      <c r="F91" s="130"/>
      <c r="G91" s="47"/>
      <c r="H91" s="47"/>
      <c r="I91" s="48"/>
      <c r="J91" s="48"/>
      <c r="K91" s="47"/>
      <c r="L91" s="47"/>
      <c r="M91" s="48"/>
      <c r="N91" s="61"/>
      <c r="O91" s="146"/>
      <c r="P91" s="220"/>
      <c r="Q91" s="223"/>
    </row>
    <row r="92" spans="1:17" ht="45" customHeight="1">
      <c r="A92" s="235"/>
      <c r="B92" s="233"/>
      <c r="C92" s="230" t="s">
        <v>119</v>
      </c>
      <c r="D92" s="107"/>
      <c r="E92" s="108" t="s">
        <v>331</v>
      </c>
      <c r="F92" s="47" t="s">
        <v>332</v>
      </c>
      <c r="G92" s="47" t="s">
        <v>333</v>
      </c>
      <c r="H92" s="47" t="s">
        <v>334</v>
      </c>
      <c r="I92" s="138" t="s">
        <v>335</v>
      </c>
      <c r="J92" s="143">
        <v>44926</v>
      </c>
      <c r="K92" s="47">
        <v>0</v>
      </c>
      <c r="L92" s="113" t="s">
        <v>89</v>
      </c>
      <c r="M92" s="99">
        <v>1</v>
      </c>
      <c r="N92" s="61" t="s">
        <v>23</v>
      </c>
      <c r="O92" s="146">
        <v>5</v>
      </c>
      <c r="P92" s="220"/>
      <c r="Q92" s="223"/>
    </row>
    <row r="93" spans="1:17">
      <c r="A93" s="235"/>
      <c r="B93" s="233"/>
      <c r="C93" s="231"/>
      <c r="D93" s="107"/>
      <c r="E93" s="47"/>
      <c r="F93" s="47"/>
      <c r="G93" s="47"/>
      <c r="H93" s="136"/>
      <c r="I93" s="48"/>
      <c r="J93" s="48"/>
      <c r="K93" s="48"/>
      <c r="L93" s="139"/>
      <c r="M93" s="48"/>
      <c r="N93" s="61"/>
      <c r="O93" s="146"/>
      <c r="P93" s="220"/>
      <c r="Q93" s="223"/>
    </row>
    <row r="94" spans="1:17">
      <c r="A94" s="235"/>
      <c r="B94" s="233"/>
      <c r="C94" s="232"/>
      <c r="D94" s="107"/>
      <c r="E94" s="47"/>
      <c r="F94" s="47"/>
      <c r="G94" s="47"/>
      <c r="H94" s="136"/>
      <c r="I94" s="48"/>
      <c r="J94" s="48"/>
      <c r="K94" s="48"/>
      <c r="L94" s="139"/>
      <c r="M94" s="48"/>
      <c r="N94" s="61"/>
      <c r="O94" s="146"/>
      <c r="P94" s="220"/>
      <c r="Q94" s="223"/>
    </row>
    <row r="95" spans="1:17" ht="88.5" customHeight="1">
      <c r="A95" s="235"/>
      <c r="B95" s="231"/>
      <c r="C95" s="231" t="s">
        <v>120</v>
      </c>
      <c r="D95" s="60"/>
      <c r="E95" s="47" t="s">
        <v>336</v>
      </c>
      <c r="F95" s="47" t="s">
        <v>337</v>
      </c>
      <c r="G95" s="47" t="s">
        <v>338</v>
      </c>
      <c r="H95" s="136" t="s">
        <v>339</v>
      </c>
      <c r="I95" s="48" t="s">
        <v>340</v>
      </c>
      <c r="J95" s="96">
        <v>44742</v>
      </c>
      <c r="K95" s="47">
        <v>0</v>
      </c>
      <c r="L95" s="113" t="s">
        <v>89</v>
      </c>
      <c r="M95" s="99">
        <v>1</v>
      </c>
      <c r="N95" s="61" t="s">
        <v>30</v>
      </c>
      <c r="O95" s="146">
        <v>3</v>
      </c>
      <c r="P95" s="220"/>
      <c r="Q95" s="223"/>
    </row>
    <row r="96" spans="1:17" ht="69" customHeight="1">
      <c r="A96" s="235"/>
      <c r="B96" s="231"/>
      <c r="C96" s="231"/>
      <c r="D96" s="60"/>
      <c r="E96" s="47" t="s">
        <v>341</v>
      </c>
      <c r="F96" s="47" t="s">
        <v>337</v>
      </c>
      <c r="G96" s="47" t="s">
        <v>338</v>
      </c>
      <c r="H96" s="136" t="s">
        <v>339</v>
      </c>
      <c r="I96" s="64" t="s">
        <v>340</v>
      </c>
      <c r="J96" s="92">
        <v>44926</v>
      </c>
      <c r="K96" s="47">
        <v>0</v>
      </c>
      <c r="L96" s="113" t="s">
        <v>89</v>
      </c>
      <c r="M96" s="99">
        <v>1</v>
      </c>
      <c r="N96" s="61" t="s">
        <v>30</v>
      </c>
      <c r="O96" s="146">
        <v>3</v>
      </c>
      <c r="P96" s="220"/>
      <c r="Q96" s="223"/>
    </row>
    <row r="97" spans="1:17">
      <c r="A97" s="235"/>
      <c r="B97" s="231"/>
      <c r="C97" s="231"/>
      <c r="D97" s="60"/>
      <c r="E97" s="47"/>
      <c r="F97" s="47"/>
      <c r="G97" s="47"/>
      <c r="H97" s="47"/>
      <c r="I97" s="48"/>
      <c r="J97" s="132"/>
      <c r="K97" s="48"/>
      <c r="L97" s="48"/>
      <c r="M97" s="48"/>
      <c r="N97" s="61"/>
      <c r="O97" s="146"/>
      <c r="P97" s="220"/>
      <c r="Q97" s="223"/>
    </row>
    <row r="98" spans="1:17">
      <c r="A98" s="235"/>
      <c r="B98" s="231"/>
      <c r="C98" s="232"/>
      <c r="D98" s="60"/>
      <c r="E98" s="139"/>
      <c r="F98" s="139"/>
      <c r="G98" s="139"/>
      <c r="H98" s="139"/>
      <c r="I98" s="139"/>
      <c r="J98" s="139"/>
      <c r="K98" s="139"/>
      <c r="L98" s="48"/>
      <c r="M98" s="48"/>
      <c r="N98" s="61"/>
      <c r="O98" s="146"/>
      <c r="P98" s="220"/>
      <c r="Q98" s="223"/>
    </row>
    <row r="99" spans="1:17" ht="90.75" customHeight="1">
      <c r="A99" s="235"/>
      <c r="B99" s="231"/>
      <c r="C99" s="230" t="s">
        <v>121</v>
      </c>
      <c r="D99" s="60"/>
      <c r="E99" s="108" t="s">
        <v>342</v>
      </c>
      <c r="F99" s="47" t="s">
        <v>343</v>
      </c>
      <c r="G99" s="47" t="s">
        <v>344</v>
      </c>
      <c r="H99" s="47" t="s">
        <v>344</v>
      </c>
      <c r="I99" s="48" t="s">
        <v>345</v>
      </c>
      <c r="J99" s="96">
        <v>44742</v>
      </c>
      <c r="K99" s="47">
        <v>0</v>
      </c>
      <c r="L99" s="113" t="s">
        <v>89</v>
      </c>
      <c r="M99" s="99">
        <v>1</v>
      </c>
      <c r="N99" s="61" t="s">
        <v>23</v>
      </c>
      <c r="O99" s="146">
        <v>5</v>
      </c>
      <c r="P99" s="220"/>
      <c r="Q99" s="223"/>
    </row>
    <row r="100" spans="1:17" ht="94.5" customHeight="1">
      <c r="A100" s="235"/>
      <c r="B100" s="231"/>
      <c r="C100" s="231"/>
      <c r="D100" s="60"/>
      <c r="E100" s="108" t="s">
        <v>527</v>
      </c>
      <c r="F100" s="47" t="s">
        <v>346</v>
      </c>
      <c r="G100" s="47" t="s">
        <v>344</v>
      </c>
      <c r="H100" s="47" t="s">
        <v>344</v>
      </c>
      <c r="I100" s="48" t="s">
        <v>345</v>
      </c>
      <c r="J100" s="96">
        <v>44926</v>
      </c>
      <c r="K100" s="47">
        <v>0</v>
      </c>
      <c r="L100" s="113" t="s">
        <v>89</v>
      </c>
      <c r="M100" s="99">
        <v>1</v>
      </c>
      <c r="N100" s="61" t="s">
        <v>23</v>
      </c>
      <c r="O100" s="146">
        <v>5</v>
      </c>
      <c r="P100" s="220"/>
      <c r="Q100" s="223"/>
    </row>
    <row r="101" spans="1:17">
      <c r="A101" s="235"/>
      <c r="B101" s="231"/>
      <c r="C101" s="232"/>
      <c r="D101" s="60"/>
      <c r="E101" s="108"/>
      <c r="F101" s="47"/>
      <c r="G101" s="47"/>
      <c r="H101" s="47"/>
      <c r="I101" s="48"/>
      <c r="J101" s="48"/>
      <c r="K101" s="48"/>
      <c r="L101" s="48"/>
      <c r="M101" s="48"/>
      <c r="N101" s="61"/>
      <c r="O101" s="146"/>
      <c r="P101" s="220"/>
      <c r="Q101" s="223"/>
    </row>
    <row r="102" spans="1:17" ht="120">
      <c r="A102" s="235"/>
      <c r="B102" s="231"/>
      <c r="C102" s="230" t="s">
        <v>122</v>
      </c>
      <c r="D102" s="60"/>
      <c r="E102" s="108" t="s">
        <v>347</v>
      </c>
      <c r="F102" s="47" t="s">
        <v>348</v>
      </c>
      <c r="G102" s="47" t="s">
        <v>349</v>
      </c>
      <c r="H102" s="47" t="s">
        <v>350</v>
      </c>
      <c r="I102" s="48" t="s">
        <v>340</v>
      </c>
      <c r="J102" s="48" t="s">
        <v>351</v>
      </c>
      <c r="K102" s="47">
        <v>0</v>
      </c>
      <c r="L102" s="113" t="s">
        <v>89</v>
      </c>
      <c r="M102" s="99">
        <v>1</v>
      </c>
      <c r="N102" s="61" t="s">
        <v>30</v>
      </c>
      <c r="O102" s="146">
        <v>3</v>
      </c>
      <c r="P102" s="220"/>
      <c r="Q102" s="223"/>
    </row>
    <row r="103" spans="1:17" ht="120">
      <c r="A103" s="235"/>
      <c r="B103" s="231"/>
      <c r="C103" s="231"/>
      <c r="D103" s="60"/>
      <c r="E103" s="108" t="s">
        <v>352</v>
      </c>
      <c r="F103" s="47" t="s">
        <v>348</v>
      </c>
      <c r="G103" s="47" t="s">
        <v>349</v>
      </c>
      <c r="H103" s="47" t="s">
        <v>350</v>
      </c>
      <c r="I103" s="48" t="s">
        <v>340</v>
      </c>
      <c r="J103" s="48" t="s">
        <v>282</v>
      </c>
      <c r="K103" s="47">
        <v>0</v>
      </c>
      <c r="L103" s="113" t="s">
        <v>89</v>
      </c>
      <c r="M103" s="99">
        <v>1</v>
      </c>
      <c r="N103" s="61" t="s">
        <v>30</v>
      </c>
      <c r="O103" s="146">
        <v>3</v>
      </c>
      <c r="P103" s="220"/>
      <c r="Q103" s="223"/>
    </row>
    <row r="104" spans="1:17">
      <c r="A104" s="235"/>
      <c r="B104" s="231"/>
      <c r="C104" s="231"/>
      <c r="D104" s="60"/>
      <c r="E104" s="108"/>
      <c r="F104" s="47"/>
      <c r="G104" s="47"/>
      <c r="H104" s="47"/>
      <c r="I104" s="48"/>
      <c r="J104" s="48"/>
      <c r="K104" s="48"/>
      <c r="L104" s="48"/>
      <c r="M104" s="48"/>
      <c r="N104" s="61"/>
      <c r="O104" s="146"/>
      <c r="P104" s="220"/>
      <c r="Q104" s="223"/>
    </row>
    <row r="105" spans="1:17">
      <c r="A105" s="235"/>
      <c r="B105" s="231"/>
      <c r="C105" s="232"/>
      <c r="D105" s="60"/>
      <c r="E105" s="108"/>
      <c r="F105" s="47"/>
      <c r="G105" s="47"/>
      <c r="H105" s="47"/>
      <c r="I105" s="48"/>
      <c r="J105" s="48"/>
      <c r="K105" s="48"/>
      <c r="L105" s="48"/>
      <c r="M105" s="48"/>
      <c r="N105" s="61"/>
      <c r="O105" s="146"/>
      <c r="P105" s="220"/>
      <c r="Q105" s="223"/>
    </row>
    <row r="106" spans="1:17">
      <c r="A106" s="235"/>
      <c r="B106" s="231"/>
      <c r="C106" s="230" t="s">
        <v>123</v>
      </c>
      <c r="D106" s="59"/>
      <c r="E106" s="108"/>
      <c r="F106" s="47"/>
      <c r="G106" s="47"/>
      <c r="H106" s="47"/>
      <c r="I106" s="48"/>
      <c r="J106" s="48"/>
      <c r="K106" s="47"/>
      <c r="L106" s="113"/>
      <c r="M106" s="99"/>
      <c r="N106" s="61"/>
      <c r="O106" s="146"/>
      <c r="P106" s="220"/>
      <c r="Q106" s="223"/>
    </row>
    <row r="107" spans="1:17">
      <c r="A107" s="235"/>
      <c r="B107" s="231"/>
      <c r="C107" s="231"/>
      <c r="D107" s="59"/>
      <c r="E107" s="108"/>
      <c r="F107" s="47"/>
      <c r="G107" s="47"/>
      <c r="H107" s="47"/>
      <c r="I107" s="48"/>
      <c r="J107" s="48"/>
      <c r="K107" s="47"/>
      <c r="L107" s="113"/>
      <c r="M107" s="99"/>
      <c r="N107" s="61"/>
      <c r="O107" s="146"/>
      <c r="P107" s="220"/>
      <c r="Q107" s="223"/>
    </row>
    <row r="108" spans="1:17">
      <c r="A108" s="235"/>
      <c r="B108" s="231"/>
      <c r="C108" s="231"/>
      <c r="D108" s="59"/>
      <c r="E108" s="47"/>
      <c r="F108" s="47"/>
      <c r="G108" s="47"/>
      <c r="H108" s="47"/>
      <c r="I108" s="48"/>
      <c r="J108" s="48"/>
      <c r="K108" s="48"/>
      <c r="L108" s="48"/>
      <c r="M108" s="48"/>
      <c r="N108" s="61"/>
      <c r="O108" s="146"/>
      <c r="P108" s="220"/>
      <c r="Q108" s="223"/>
    </row>
    <row r="109" spans="1:17">
      <c r="A109" s="235"/>
      <c r="B109" s="232"/>
      <c r="C109" s="232"/>
      <c r="D109" s="59"/>
      <c r="E109" s="47"/>
      <c r="F109" s="47"/>
      <c r="G109" s="47"/>
      <c r="H109" s="47"/>
      <c r="I109" s="48"/>
      <c r="J109" s="48"/>
      <c r="K109" s="48"/>
      <c r="L109" s="48"/>
      <c r="M109" s="48"/>
      <c r="N109" s="61"/>
      <c r="O109" s="146"/>
      <c r="P109" s="220"/>
      <c r="Q109" s="223"/>
    </row>
    <row r="110" spans="1:17" ht="195">
      <c r="A110" s="235"/>
      <c r="B110" s="227" t="s">
        <v>124</v>
      </c>
      <c r="C110" s="230" t="s">
        <v>125</v>
      </c>
      <c r="D110" s="59"/>
      <c r="E110" s="47" t="s">
        <v>353</v>
      </c>
      <c r="F110" s="47" t="s">
        <v>354</v>
      </c>
      <c r="G110" s="47" t="s">
        <v>355</v>
      </c>
      <c r="H110" s="47" t="s">
        <v>356</v>
      </c>
      <c r="I110" s="49" t="s">
        <v>357</v>
      </c>
      <c r="J110" s="96">
        <v>44742</v>
      </c>
      <c r="K110" s="47">
        <v>0</v>
      </c>
      <c r="L110" s="113" t="s">
        <v>89</v>
      </c>
      <c r="M110" s="99">
        <v>1</v>
      </c>
      <c r="N110" s="61" t="s">
        <v>358</v>
      </c>
      <c r="O110" s="146">
        <v>2</v>
      </c>
      <c r="P110" s="220"/>
      <c r="Q110" s="223"/>
    </row>
    <row r="111" spans="1:17">
      <c r="A111" s="235"/>
      <c r="B111" s="228"/>
      <c r="C111" s="231"/>
      <c r="D111" s="59"/>
      <c r="E111" s="47"/>
      <c r="F111" s="47"/>
      <c r="G111" s="47"/>
      <c r="H111" s="47"/>
      <c r="I111" s="48"/>
      <c r="J111" s="48"/>
      <c r="K111" s="47"/>
      <c r="L111" s="113"/>
      <c r="M111" s="99"/>
      <c r="N111" s="61"/>
      <c r="O111" s="146"/>
      <c r="P111" s="220"/>
      <c r="Q111" s="223"/>
    </row>
    <row r="112" spans="1:17">
      <c r="A112" s="235"/>
      <c r="B112" s="228"/>
      <c r="C112" s="231"/>
      <c r="D112" s="59"/>
      <c r="E112" s="47"/>
      <c r="F112" s="47"/>
      <c r="G112" s="47"/>
      <c r="H112" s="47"/>
      <c r="I112" s="48"/>
      <c r="J112" s="48"/>
      <c r="K112" s="48"/>
      <c r="L112" s="48"/>
      <c r="M112" s="48"/>
      <c r="N112" s="61"/>
      <c r="O112" s="146"/>
      <c r="P112" s="220"/>
      <c r="Q112" s="223"/>
    </row>
    <row r="113" spans="1:17">
      <c r="A113" s="235"/>
      <c r="B113" s="228"/>
      <c r="C113" s="232"/>
      <c r="D113" s="59"/>
      <c r="E113" s="47"/>
      <c r="F113" s="47"/>
      <c r="G113" s="47"/>
      <c r="H113" s="47"/>
      <c r="I113" s="48"/>
      <c r="J113" s="48"/>
      <c r="K113" s="48"/>
      <c r="L113" s="48"/>
      <c r="M113" s="48"/>
      <c r="N113" s="61"/>
      <c r="O113" s="146"/>
      <c r="P113" s="220"/>
      <c r="Q113" s="223"/>
    </row>
    <row r="114" spans="1:17" ht="69" customHeight="1">
      <c r="A114" s="235"/>
      <c r="B114" s="228"/>
      <c r="C114" s="230" t="s">
        <v>126</v>
      </c>
      <c r="D114" s="116"/>
      <c r="E114" s="47" t="s">
        <v>359</v>
      </c>
      <c r="F114" s="47" t="s">
        <v>360</v>
      </c>
      <c r="G114" s="47"/>
      <c r="H114" s="47" t="s">
        <v>361</v>
      </c>
      <c r="I114" s="48" t="s">
        <v>362</v>
      </c>
      <c r="J114" s="96">
        <v>44742</v>
      </c>
      <c r="K114" s="47">
        <v>0</v>
      </c>
      <c r="L114" s="113" t="s">
        <v>89</v>
      </c>
      <c r="M114" s="99">
        <v>1</v>
      </c>
      <c r="N114" s="61" t="s">
        <v>363</v>
      </c>
      <c r="O114" s="146">
        <v>3</v>
      </c>
      <c r="P114" s="220"/>
      <c r="Q114" s="223"/>
    </row>
    <row r="115" spans="1:17">
      <c r="A115" s="235"/>
      <c r="B115" s="228"/>
      <c r="C115" s="231"/>
      <c r="D115" s="116"/>
      <c r="E115" s="3"/>
      <c r="F115" s="47"/>
      <c r="G115" s="47"/>
      <c r="H115" s="47"/>
      <c r="I115" s="48"/>
      <c r="J115" s="48"/>
      <c r="K115" s="48"/>
      <c r="L115" s="48"/>
      <c r="M115" s="48"/>
      <c r="N115" s="61"/>
      <c r="O115" s="146"/>
      <c r="P115" s="220"/>
      <c r="Q115" s="223"/>
    </row>
    <row r="116" spans="1:17">
      <c r="A116" s="235"/>
      <c r="B116" s="228"/>
      <c r="C116" s="231"/>
      <c r="D116" s="116"/>
      <c r="E116" s="47"/>
      <c r="F116" s="47"/>
      <c r="G116" s="47"/>
      <c r="H116" s="47"/>
      <c r="I116" s="48"/>
      <c r="J116" s="48"/>
      <c r="K116" s="48"/>
      <c r="L116" s="48"/>
      <c r="M116" s="48"/>
      <c r="N116" s="61"/>
      <c r="O116" s="146"/>
      <c r="P116" s="220"/>
      <c r="Q116" s="223"/>
    </row>
    <row r="117" spans="1:17">
      <c r="A117" s="235"/>
      <c r="B117" s="228"/>
      <c r="C117" s="232"/>
      <c r="D117" s="116"/>
      <c r="E117" s="47"/>
      <c r="F117" s="47"/>
      <c r="G117" s="47"/>
      <c r="H117" s="47"/>
      <c r="I117" s="48"/>
      <c r="J117" s="48"/>
      <c r="K117" s="48"/>
      <c r="L117" s="48"/>
      <c r="M117" s="48"/>
      <c r="N117" s="61"/>
      <c r="O117" s="146"/>
      <c r="P117" s="220"/>
      <c r="Q117" s="223"/>
    </row>
    <row r="118" spans="1:17">
      <c r="A118" s="236"/>
      <c r="B118" s="238" t="s">
        <v>127</v>
      </c>
      <c r="C118" s="239" t="s">
        <v>128</v>
      </c>
      <c r="D118" s="107"/>
      <c r="E118" s="47"/>
      <c r="F118" s="47"/>
      <c r="G118" s="47"/>
      <c r="H118" s="47"/>
      <c r="I118" s="140"/>
      <c r="J118" s="48"/>
      <c r="K118" s="48"/>
      <c r="L118" s="48"/>
      <c r="M118" s="48"/>
      <c r="N118" s="61"/>
      <c r="O118" s="146"/>
      <c r="P118" s="220"/>
      <c r="Q118" s="223"/>
    </row>
    <row r="119" spans="1:17">
      <c r="A119" s="236"/>
      <c r="B119" s="238"/>
      <c r="C119" s="239"/>
      <c r="D119" s="107"/>
      <c r="E119" s="47"/>
      <c r="F119" s="47"/>
      <c r="G119" s="47"/>
      <c r="H119" s="47"/>
      <c r="I119" s="140"/>
      <c r="J119" s="48"/>
      <c r="K119" s="48"/>
      <c r="L119" s="48"/>
      <c r="M119" s="48"/>
      <c r="N119" s="61"/>
      <c r="O119" s="146"/>
      <c r="P119" s="220"/>
      <c r="Q119" s="223"/>
    </row>
    <row r="120" spans="1:17">
      <c r="A120" s="236"/>
      <c r="B120" s="238"/>
      <c r="C120" s="239"/>
      <c r="D120" s="107"/>
      <c r="E120" s="47"/>
      <c r="F120" s="47"/>
      <c r="G120" s="47"/>
      <c r="H120" s="47"/>
      <c r="I120" s="140"/>
      <c r="J120" s="48"/>
      <c r="K120" s="48"/>
      <c r="L120" s="48"/>
      <c r="M120" s="48"/>
      <c r="N120" s="61"/>
      <c r="O120" s="146"/>
      <c r="P120" s="220"/>
      <c r="Q120" s="223"/>
    </row>
    <row r="121" spans="1:17">
      <c r="A121" s="236"/>
      <c r="B121" s="238"/>
      <c r="C121" s="239"/>
      <c r="D121" s="107"/>
      <c r="E121" s="47"/>
      <c r="F121" s="47"/>
      <c r="G121" s="47"/>
      <c r="H121" s="47"/>
      <c r="I121" s="140"/>
      <c r="J121" s="48"/>
      <c r="K121" s="48"/>
      <c r="L121" s="48"/>
      <c r="M121" s="48"/>
      <c r="N121" s="61"/>
      <c r="O121" s="146"/>
      <c r="P121" s="220"/>
      <c r="Q121" s="223"/>
    </row>
    <row r="122" spans="1:17" ht="15" customHeight="1">
      <c r="A122" s="236"/>
      <c r="B122" s="238" t="s">
        <v>129</v>
      </c>
      <c r="C122" s="238" t="s">
        <v>130</v>
      </c>
      <c r="D122" s="107"/>
      <c r="E122" s="47"/>
      <c r="F122" s="47"/>
      <c r="G122" s="47"/>
      <c r="H122" s="47"/>
      <c r="I122" s="48"/>
      <c r="J122" s="48"/>
      <c r="K122" s="48"/>
      <c r="L122" s="48"/>
      <c r="M122" s="48"/>
      <c r="N122" s="61"/>
      <c r="O122" s="146"/>
      <c r="P122" s="220"/>
      <c r="Q122" s="223"/>
    </row>
    <row r="123" spans="1:17">
      <c r="A123" s="236"/>
      <c r="B123" s="238"/>
      <c r="C123" s="238"/>
      <c r="D123" s="107"/>
      <c r="E123" s="47"/>
      <c r="F123" s="47"/>
      <c r="G123" s="47"/>
      <c r="H123" s="47"/>
      <c r="I123" s="48"/>
      <c r="J123" s="48"/>
      <c r="K123" s="48"/>
      <c r="L123" s="48"/>
      <c r="M123" s="48"/>
      <c r="N123" s="61"/>
      <c r="O123" s="146"/>
      <c r="P123" s="220"/>
      <c r="Q123" s="223"/>
    </row>
    <row r="124" spans="1:17">
      <c r="A124" s="236"/>
      <c r="B124" s="238"/>
      <c r="C124" s="238"/>
      <c r="D124" s="107"/>
      <c r="E124" s="47"/>
      <c r="F124" s="47"/>
      <c r="G124" s="47"/>
      <c r="H124" s="47"/>
      <c r="I124" s="48"/>
      <c r="J124" s="48"/>
      <c r="K124" s="48"/>
      <c r="L124" s="48"/>
      <c r="M124" s="48"/>
      <c r="N124" s="61"/>
      <c r="O124" s="146"/>
      <c r="P124" s="220"/>
      <c r="Q124" s="223"/>
    </row>
    <row r="125" spans="1:17">
      <c r="A125" s="236"/>
      <c r="B125" s="238"/>
      <c r="C125" s="238"/>
      <c r="D125" s="107"/>
      <c r="E125" s="47"/>
      <c r="F125" s="47"/>
      <c r="G125" s="47"/>
      <c r="H125" s="47"/>
      <c r="I125" s="48"/>
      <c r="J125" s="48"/>
      <c r="K125" s="48"/>
      <c r="L125" s="48"/>
      <c r="M125" s="48"/>
      <c r="N125" s="61"/>
      <c r="O125" s="146"/>
      <c r="P125" s="220"/>
      <c r="Q125" s="223"/>
    </row>
    <row r="126" spans="1:17">
      <c r="A126" s="236"/>
      <c r="B126" s="238"/>
      <c r="C126" s="238" t="s">
        <v>131</v>
      </c>
      <c r="D126" s="107"/>
      <c r="E126" s="47"/>
      <c r="F126" s="47"/>
      <c r="G126" s="47"/>
      <c r="H126" s="47"/>
      <c r="I126" s="48"/>
      <c r="J126" s="48"/>
      <c r="K126" s="48"/>
      <c r="L126" s="48"/>
      <c r="M126" s="48"/>
      <c r="N126" s="61"/>
      <c r="O126" s="146"/>
      <c r="P126" s="220"/>
      <c r="Q126" s="223"/>
    </row>
    <row r="127" spans="1:17">
      <c r="A127" s="236"/>
      <c r="B127" s="238"/>
      <c r="C127" s="238"/>
      <c r="D127" s="107"/>
      <c r="E127" s="47"/>
      <c r="F127" s="47"/>
      <c r="G127" s="47"/>
      <c r="H127" s="47"/>
      <c r="I127" s="48"/>
      <c r="J127" s="48"/>
      <c r="K127" s="48"/>
      <c r="L127" s="48"/>
      <c r="M127" s="48"/>
      <c r="N127" s="61"/>
      <c r="O127" s="146"/>
      <c r="P127" s="220"/>
      <c r="Q127" s="223"/>
    </row>
    <row r="128" spans="1:17">
      <c r="A128" s="236"/>
      <c r="B128" s="238"/>
      <c r="C128" s="238"/>
      <c r="D128" s="107"/>
      <c r="E128" s="47"/>
      <c r="F128" s="47"/>
      <c r="G128" s="47"/>
      <c r="H128" s="47"/>
      <c r="I128" s="48"/>
      <c r="J128" s="48"/>
      <c r="K128" s="48"/>
      <c r="L128" s="48"/>
      <c r="M128" s="48"/>
      <c r="N128" s="61"/>
      <c r="O128" s="146"/>
      <c r="P128" s="220"/>
      <c r="Q128" s="223"/>
    </row>
    <row r="129" spans="1:17">
      <c r="A129" s="236"/>
      <c r="B129" s="238"/>
      <c r="C129" s="238"/>
      <c r="D129" s="107"/>
      <c r="E129" s="47"/>
      <c r="F129" s="47"/>
      <c r="G129" s="47"/>
      <c r="H129" s="47"/>
      <c r="I129" s="48"/>
      <c r="J129" s="48"/>
      <c r="K129" s="48"/>
      <c r="L129" s="48"/>
      <c r="M129" s="48"/>
      <c r="N129" s="61"/>
      <c r="O129" s="146"/>
      <c r="P129" s="220"/>
      <c r="Q129" s="223"/>
    </row>
    <row r="130" spans="1:17" ht="84.75" customHeight="1">
      <c r="A130" s="236"/>
      <c r="B130" s="238"/>
      <c r="C130" s="227" t="s">
        <v>132</v>
      </c>
      <c r="D130" s="118"/>
      <c r="E130" s="47" t="s">
        <v>364</v>
      </c>
      <c r="F130" s="47" t="s">
        <v>365</v>
      </c>
      <c r="G130" s="47"/>
      <c r="H130" s="47" t="s">
        <v>366</v>
      </c>
      <c r="I130" s="49" t="s">
        <v>367</v>
      </c>
      <c r="J130" s="96">
        <v>44926</v>
      </c>
      <c r="K130" s="47">
        <v>0</v>
      </c>
      <c r="L130" s="113" t="s">
        <v>89</v>
      </c>
      <c r="M130" s="99">
        <v>1</v>
      </c>
      <c r="N130" s="61" t="s">
        <v>23</v>
      </c>
      <c r="O130" s="146">
        <v>5</v>
      </c>
      <c r="P130" s="220"/>
      <c r="Q130" s="223"/>
    </row>
    <row r="131" spans="1:17" ht="21" customHeight="1">
      <c r="A131" s="236"/>
      <c r="B131" s="238"/>
      <c r="C131" s="228"/>
      <c r="D131" s="118"/>
      <c r="E131" s="47"/>
      <c r="F131" s="47"/>
      <c r="G131" s="47"/>
      <c r="H131" s="47"/>
      <c r="I131" s="48"/>
      <c r="J131" s="48"/>
      <c r="K131" s="48"/>
      <c r="L131" s="48"/>
      <c r="M131" s="48"/>
      <c r="N131" s="61"/>
      <c r="O131" s="146"/>
      <c r="P131" s="220"/>
      <c r="Q131" s="223"/>
    </row>
    <row r="132" spans="1:17">
      <c r="A132" s="236"/>
      <c r="B132" s="238"/>
      <c r="C132" s="229"/>
      <c r="D132" s="118"/>
      <c r="E132" s="47"/>
      <c r="F132" s="47"/>
      <c r="G132" s="47"/>
      <c r="H132" s="47"/>
      <c r="I132" s="48"/>
      <c r="J132" s="48"/>
      <c r="K132" s="48"/>
      <c r="L132" s="48"/>
      <c r="M132" s="48"/>
      <c r="N132" s="61"/>
      <c r="O132" s="146"/>
      <c r="P132" s="220"/>
      <c r="Q132" s="223"/>
    </row>
    <row r="133" spans="1:17" ht="69.75" customHeight="1">
      <c r="A133" s="235"/>
      <c r="B133" s="231" t="s">
        <v>133</v>
      </c>
      <c r="C133" s="231" t="s">
        <v>134</v>
      </c>
      <c r="D133" s="60"/>
      <c r="E133" s="47" t="s">
        <v>368</v>
      </c>
      <c r="F133" s="47" t="s">
        <v>369</v>
      </c>
      <c r="G133" s="47" t="s">
        <v>370</v>
      </c>
      <c r="H133" s="47" t="s">
        <v>371</v>
      </c>
      <c r="I133" s="48" t="s">
        <v>372</v>
      </c>
      <c r="J133" s="96">
        <v>44742</v>
      </c>
      <c r="K133" s="47">
        <v>0</v>
      </c>
      <c r="L133" s="113" t="s">
        <v>89</v>
      </c>
      <c r="M133" s="99">
        <v>1</v>
      </c>
      <c r="N133" s="61" t="s">
        <v>23</v>
      </c>
      <c r="O133" s="146">
        <v>5</v>
      </c>
      <c r="P133" s="220"/>
      <c r="Q133" s="223"/>
    </row>
    <row r="134" spans="1:17" ht="72" customHeight="1">
      <c r="A134" s="235"/>
      <c r="B134" s="231"/>
      <c r="C134" s="231"/>
      <c r="D134" s="60"/>
      <c r="E134" s="47" t="s">
        <v>373</v>
      </c>
      <c r="F134" s="47" t="s">
        <v>369</v>
      </c>
      <c r="G134" s="47" t="s">
        <v>370</v>
      </c>
      <c r="H134" s="47" t="s">
        <v>371</v>
      </c>
      <c r="I134" s="48" t="s">
        <v>372</v>
      </c>
      <c r="J134" s="96">
        <v>44926</v>
      </c>
      <c r="K134" s="47">
        <v>0</v>
      </c>
      <c r="L134" s="113" t="s">
        <v>89</v>
      </c>
      <c r="M134" s="99">
        <v>1</v>
      </c>
      <c r="N134" s="61" t="s">
        <v>23</v>
      </c>
      <c r="O134" s="146">
        <v>5</v>
      </c>
      <c r="P134" s="220"/>
      <c r="Q134" s="223"/>
    </row>
    <row r="135" spans="1:17">
      <c r="A135" s="235"/>
      <c r="B135" s="231"/>
      <c r="C135" s="231"/>
      <c r="D135" s="60"/>
      <c r="E135" s="47"/>
      <c r="F135" s="47"/>
      <c r="G135" s="47"/>
      <c r="H135" s="47"/>
      <c r="I135" s="48"/>
      <c r="J135" s="48"/>
      <c r="K135" s="48"/>
      <c r="L135" s="48"/>
      <c r="M135" s="48"/>
      <c r="N135" s="61"/>
      <c r="O135" s="146"/>
      <c r="P135" s="220"/>
      <c r="Q135" s="223"/>
    </row>
    <row r="136" spans="1:17">
      <c r="A136" s="235"/>
      <c r="B136" s="231"/>
      <c r="C136" s="232"/>
      <c r="D136" s="60"/>
      <c r="E136" s="47"/>
      <c r="F136" s="47"/>
      <c r="G136" s="47"/>
      <c r="H136" s="47"/>
      <c r="I136" s="48"/>
      <c r="J136" s="48"/>
      <c r="K136" s="48"/>
      <c r="L136" s="48"/>
      <c r="M136" s="48"/>
      <c r="N136" s="61"/>
      <c r="O136" s="146"/>
      <c r="P136" s="220"/>
      <c r="Q136" s="223"/>
    </row>
    <row r="137" spans="1:17">
      <c r="A137" s="235"/>
      <c r="B137" s="231"/>
      <c r="C137" s="230" t="s">
        <v>135</v>
      </c>
      <c r="D137" s="60"/>
      <c r="E137" s="47"/>
      <c r="F137" s="47"/>
      <c r="G137" s="47"/>
      <c r="H137" s="47"/>
      <c r="I137" s="47"/>
      <c r="J137" s="47"/>
      <c r="K137" s="48"/>
      <c r="L137" s="48"/>
      <c r="M137" s="48"/>
      <c r="N137" s="61"/>
      <c r="O137" s="146"/>
      <c r="P137" s="220"/>
      <c r="Q137" s="223"/>
    </row>
    <row r="138" spans="1:17">
      <c r="A138" s="235"/>
      <c r="B138" s="231"/>
      <c r="C138" s="231"/>
      <c r="D138" s="60"/>
      <c r="E138" s="47"/>
      <c r="F138" s="47"/>
      <c r="G138" s="47"/>
      <c r="H138" s="47"/>
      <c r="I138" s="47"/>
      <c r="J138" s="47"/>
      <c r="K138" s="48"/>
      <c r="L138" s="48"/>
      <c r="M138" s="48"/>
      <c r="N138" s="61"/>
      <c r="O138" s="146"/>
      <c r="P138" s="220"/>
      <c r="Q138" s="223"/>
    </row>
    <row r="139" spans="1:17">
      <c r="A139" s="235"/>
      <c r="B139" s="231"/>
      <c r="C139" s="231"/>
      <c r="D139" s="60"/>
      <c r="E139" s="47"/>
      <c r="F139" s="47"/>
      <c r="G139" s="47"/>
      <c r="H139" s="47"/>
      <c r="I139" s="47"/>
      <c r="J139" s="47"/>
      <c r="K139" s="48"/>
      <c r="L139" s="48"/>
      <c r="M139" s="48"/>
      <c r="N139" s="61"/>
      <c r="O139" s="146"/>
      <c r="P139" s="220"/>
      <c r="Q139" s="223"/>
    </row>
    <row r="140" spans="1:17">
      <c r="A140" s="235"/>
      <c r="B140" s="232"/>
      <c r="C140" s="232"/>
      <c r="D140" s="60"/>
      <c r="E140" s="47"/>
      <c r="F140" s="47"/>
      <c r="G140" s="47"/>
      <c r="H140" s="47"/>
      <c r="I140" s="47"/>
      <c r="J140" s="47"/>
      <c r="K140" s="48"/>
      <c r="L140" s="48"/>
      <c r="M140" s="48"/>
      <c r="N140" s="61"/>
      <c r="O140" s="146"/>
      <c r="P140" s="220"/>
      <c r="Q140" s="223"/>
    </row>
    <row r="141" spans="1:17" ht="60">
      <c r="A141" s="235"/>
      <c r="B141" s="230" t="s">
        <v>136</v>
      </c>
      <c r="C141" s="230" t="s">
        <v>374</v>
      </c>
      <c r="D141" s="60"/>
      <c r="E141" s="47" t="s">
        <v>375</v>
      </c>
      <c r="F141" s="47" t="s">
        <v>376</v>
      </c>
      <c r="G141" s="47" t="s">
        <v>377</v>
      </c>
      <c r="H141" s="47" t="s">
        <v>378</v>
      </c>
      <c r="I141" s="48" t="s">
        <v>379</v>
      </c>
      <c r="J141" s="96">
        <v>44742</v>
      </c>
      <c r="K141" s="47">
        <v>0</v>
      </c>
      <c r="L141" s="113" t="s">
        <v>89</v>
      </c>
      <c r="M141" s="99">
        <v>1</v>
      </c>
      <c r="N141" s="61" t="s">
        <v>330</v>
      </c>
      <c r="O141" s="146">
        <v>2</v>
      </c>
      <c r="P141" s="220"/>
      <c r="Q141" s="223"/>
    </row>
    <row r="142" spans="1:17" ht="60">
      <c r="A142" s="235"/>
      <c r="B142" s="231"/>
      <c r="C142" s="231"/>
      <c r="D142" s="60"/>
      <c r="E142" s="47" t="s">
        <v>380</v>
      </c>
      <c r="F142" s="47" t="s">
        <v>376</v>
      </c>
      <c r="G142" s="47" t="s">
        <v>377</v>
      </c>
      <c r="H142" s="47" t="s">
        <v>378</v>
      </c>
      <c r="I142" s="48" t="s">
        <v>379</v>
      </c>
      <c r="J142" s="96">
        <v>44926</v>
      </c>
      <c r="K142" s="47">
        <v>0</v>
      </c>
      <c r="L142" s="113" t="s">
        <v>89</v>
      </c>
      <c r="M142" s="99">
        <v>1</v>
      </c>
      <c r="N142" s="61" t="s">
        <v>330</v>
      </c>
      <c r="O142" s="146">
        <v>2</v>
      </c>
      <c r="P142" s="220"/>
      <c r="Q142" s="223"/>
    </row>
    <row r="143" spans="1:17">
      <c r="A143" s="235"/>
      <c r="B143" s="231"/>
      <c r="C143" s="231"/>
      <c r="D143" s="60"/>
      <c r="E143" s="47"/>
      <c r="F143" s="47"/>
      <c r="G143" s="47"/>
      <c r="H143" s="47"/>
      <c r="I143" s="47"/>
      <c r="J143" s="48"/>
      <c r="K143" s="48"/>
      <c r="L143" s="48"/>
      <c r="M143" s="48"/>
      <c r="N143" s="61"/>
      <c r="O143" s="146"/>
      <c r="P143" s="220"/>
      <c r="Q143" s="223"/>
    </row>
    <row r="144" spans="1:17">
      <c r="A144" s="235"/>
      <c r="B144" s="231"/>
      <c r="C144" s="231"/>
      <c r="D144" s="60"/>
      <c r="E144" s="47"/>
      <c r="F144" s="47"/>
      <c r="G144" s="47"/>
      <c r="H144" s="47"/>
      <c r="I144" s="47"/>
      <c r="J144" s="48"/>
      <c r="K144" s="48"/>
      <c r="L144" s="48"/>
      <c r="M144" s="48"/>
      <c r="N144" s="61"/>
      <c r="O144" s="146"/>
      <c r="P144" s="220"/>
      <c r="Q144" s="223"/>
    </row>
    <row r="145" spans="1:17">
      <c r="A145" s="235"/>
      <c r="B145" s="233"/>
      <c r="C145" s="234" t="s">
        <v>137</v>
      </c>
      <c r="D145" s="107"/>
      <c r="E145" s="47"/>
      <c r="F145" s="47"/>
      <c r="G145" s="47"/>
      <c r="H145" s="47"/>
      <c r="I145" s="48"/>
      <c r="J145" s="48"/>
      <c r="K145" s="48"/>
      <c r="L145" s="48"/>
      <c r="M145" s="48"/>
      <c r="N145" s="61"/>
      <c r="O145" s="146"/>
      <c r="P145" s="220"/>
      <c r="Q145" s="223"/>
    </row>
    <row r="146" spans="1:17">
      <c r="A146" s="235"/>
      <c r="B146" s="233"/>
      <c r="C146" s="234"/>
      <c r="D146" s="107"/>
      <c r="E146" s="47"/>
      <c r="F146" s="47"/>
      <c r="G146" s="47"/>
      <c r="H146" s="47"/>
      <c r="I146" s="48"/>
      <c r="J146" s="48"/>
      <c r="K146" s="48"/>
      <c r="L146" s="48"/>
      <c r="M146" s="48"/>
      <c r="N146" s="61"/>
      <c r="O146" s="146"/>
      <c r="P146" s="220"/>
      <c r="Q146" s="223"/>
    </row>
    <row r="147" spans="1:17">
      <c r="A147" s="235"/>
      <c r="B147" s="233"/>
      <c r="C147" s="234"/>
      <c r="D147" s="107"/>
      <c r="E147" s="47"/>
      <c r="F147" s="47"/>
      <c r="G147" s="47"/>
      <c r="H147" s="47"/>
      <c r="I147" s="48"/>
      <c r="J147" s="48"/>
      <c r="K147" s="48"/>
      <c r="L147" s="48"/>
      <c r="M147" s="48"/>
      <c r="N147" s="61"/>
      <c r="O147" s="146"/>
      <c r="P147" s="220"/>
      <c r="Q147" s="223"/>
    </row>
    <row r="148" spans="1:17">
      <c r="A148" s="235"/>
      <c r="B148" s="233"/>
      <c r="C148" s="234"/>
      <c r="D148" s="107"/>
      <c r="E148" s="47"/>
      <c r="F148" s="47"/>
      <c r="G148" s="47"/>
      <c r="H148" s="47"/>
      <c r="I148" s="48"/>
      <c r="J148" s="48"/>
      <c r="K148" s="48"/>
      <c r="L148" s="48"/>
      <c r="M148" s="48"/>
      <c r="N148" s="61"/>
      <c r="O148" s="146"/>
      <c r="P148" s="220"/>
      <c r="Q148" s="223"/>
    </row>
    <row r="149" spans="1:17" ht="54" customHeight="1">
      <c r="A149" s="235"/>
      <c r="B149" s="231"/>
      <c r="C149" s="231" t="s">
        <v>138</v>
      </c>
      <c r="D149" s="59"/>
      <c r="E149" s="47" t="s">
        <v>381</v>
      </c>
      <c r="F149" s="47" t="s">
        <v>382</v>
      </c>
      <c r="G149" s="47" t="s">
        <v>383</v>
      </c>
      <c r="H149" s="47" t="s">
        <v>383</v>
      </c>
      <c r="I149" s="48" t="s">
        <v>384</v>
      </c>
      <c r="J149" s="96">
        <v>44651</v>
      </c>
      <c r="K149" s="47">
        <v>0</v>
      </c>
      <c r="L149" s="113" t="s">
        <v>89</v>
      </c>
      <c r="M149" s="99">
        <v>1</v>
      </c>
      <c r="N149" s="61" t="s">
        <v>205</v>
      </c>
      <c r="O149" s="146">
        <v>2</v>
      </c>
      <c r="P149" s="220"/>
      <c r="Q149" s="223"/>
    </row>
    <row r="150" spans="1:17" ht="120">
      <c r="A150" s="235"/>
      <c r="B150" s="231"/>
      <c r="C150" s="231"/>
      <c r="D150" s="59"/>
      <c r="E150" s="47" t="s">
        <v>385</v>
      </c>
      <c r="F150" s="47" t="s">
        <v>386</v>
      </c>
      <c r="G150" s="47" t="s">
        <v>387</v>
      </c>
      <c r="H150" s="47" t="s">
        <v>388</v>
      </c>
      <c r="I150" s="48" t="s">
        <v>389</v>
      </c>
      <c r="J150" s="96">
        <v>44926</v>
      </c>
      <c r="K150" s="47">
        <v>0</v>
      </c>
      <c r="L150" s="113" t="s">
        <v>89</v>
      </c>
      <c r="M150" s="99">
        <v>1</v>
      </c>
      <c r="N150" s="61" t="s">
        <v>330</v>
      </c>
      <c r="O150" s="146">
        <v>2</v>
      </c>
      <c r="P150" s="220"/>
      <c r="Q150" s="223"/>
    </row>
    <row r="151" spans="1:17">
      <c r="A151" s="235"/>
      <c r="B151" s="231"/>
      <c r="C151" s="231"/>
      <c r="D151" s="59"/>
      <c r="E151" s="47"/>
      <c r="F151" s="47"/>
      <c r="G151" s="47"/>
      <c r="H151" s="47"/>
      <c r="I151" s="48"/>
      <c r="J151" s="48"/>
      <c r="K151" s="48"/>
      <c r="L151" s="48"/>
      <c r="M151" s="48"/>
      <c r="N151" s="61"/>
      <c r="O151" s="146"/>
      <c r="P151" s="220"/>
      <c r="Q151" s="223"/>
    </row>
    <row r="152" spans="1:17">
      <c r="A152" s="235"/>
      <c r="B152" s="231"/>
      <c r="C152" s="232"/>
      <c r="D152" s="59"/>
      <c r="E152" s="47"/>
      <c r="F152" s="47"/>
      <c r="G152" s="47"/>
      <c r="H152" s="47"/>
      <c r="I152" s="48"/>
      <c r="J152" s="48"/>
      <c r="K152" s="48"/>
      <c r="L152" s="48"/>
      <c r="M152" s="48"/>
      <c r="N152" s="61"/>
      <c r="O152" s="146"/>
      <c r="P152" s="220"/>
      <c r="Q152" s="223"/>
    </row>
    <row r="153" spans="1:17" ht="59.25" customHeight="1">
      <c r="A153" s="235"/>
      <c r="B153" s="231"/>
      <c r="C153" s="230" t="s">
        <v>139</v>
      </c>
      <c r="D153" s="117"/>
      <c r="E153" s="47" t="s">
        <v>390</v>
      </c>
      <c r="F153" s="47" t="s">
        <v>391</v>
      </c>
      <c r="G153" s="47"/>
      <c r="H153" s="47" t="s">
        <v>392</v>
      </c>
      <c r="I153" s="48" t="s">
        <v>393</v>
      </c>
      <c r="J153" s="96">
        <v>44926</v>
      </c>
      <c r="K153" s="48">
        <v>0</v>
      </c>
      <c r="L153" s="113" t="s">
        <v>89</v>
      </c>
      <c r="M153" s="99">
        <v>1</v>
      </c>
      <c r="N153" s="61" t="s">
        <v>23</v>
      </c>
      <c r="O153" s="146">
        <v>5</v>
      </c>
      <c r="P153" s="220"/>
      <c r="Q153" s="223"/>
    </row>
    <row r="154" spans="1:17" ht="24.75" customHeight="1">
      <c r="A154" s="235"/>
      <c r="B154" s="231"/>
      <c r="C154" s="231"/>
      <c r="D154" s="117"/>
      <c r="E154" s="47"/>
      <c r="F154" s="47"/>
      <c r="G154" s="47"/>
      <c r="H154" s="47"/>
      <c r="I154" s="48"/>
      <c r="J154" s="48"/>
      <c r="K154" s="48"/>
      <c r="L154" s="48"/>
      <c r="M154" s="48"/>
      <c r="N154" s="61"/>
      <c r="O154" s="146"/>
      <c r="P154" s="220"/>
      <c r="Q154" s="223"/>
    </row>
    <row r="155" spans="1:17">
      <c r="A155" s="235"/>
      <c r="B155" s="231"/>
      <c r="C155" s="231"/>
      <c r="D155" s="117"/>
      <c r="E155" s="47"/>
      <c r="F155" s="47"/>
      <c r="G155" s="47"/>
      <c r="H155" s="47"/>
      <c r="I155" s="48"/>
      <c r="J155" s="48"/>
      <c r="K155" s="48"/>
      <c r="L155" s="48"/>
      <c r="M155" s="48"/>
      <c r="N155" s="61"/>
      <c r="O155" s="146"/>
      <c r="P155" s="220"/>
      <c r="Q155" s="223"/>
    </row>
    <row r="156" spans="1:17">
      <c r="A156" s="235"/>
      <c r="B156" s="232"/>
      <c r="C156" s="232"/>
      <c r="D156" s="117"/>
      <c r="E156" s="47"/>
      <c r="F156" s="47"/>
      <c r="G156" s="47"/>
      <c r="H156" s="47"/>
      <c r="I156" s="48"/>
      <c r="J156" s="48"/>
      <c r="K156" s="48"/>
      <c r="L156" s="48"/>
      <c r="M156" s="48"/>
      <c r="N156" s="61"/>
      <c r="O156" s="146"/>
      <c r="P156" s="220"/>
      <c r="Q156" s="223"/>
    </row>
    <row r="157" spans="1:17" ht="15" customHeight="1">
      <c r="A157" s="235"/>
      <c r="B157" s="230" t="s">
        <v>140</v>
      </c>
      <c r="C157" s="230" t="s">
        <v>141</v>
      </c>
      <c r="D157" s="60"/>
      <c r="E157" s="47"/>
      <c r="F157" s="47"/>
      <c r="G157" s="47"/>
      <c r="H157" s="47"/>
      <c r="I157" s="48"/>
      <c r="J157" s="48"/>
      <c r="K157" s="48"/>
      <c r="L157" s="48"/>
      <c r="M157" s="48"/>
      <c r="N157" s="61"/>
      <c r="O157" s="146"/>
      <c r="P157" s="220"/>
      <c r="Q157" s="223"/>
    </row>
    <row r="158" spans="1:17">
      <c r="A158" s="235"/>
      <c r="B158" s="231"/>
      <c r="C158" s="231"/>
      <c r="D158" s="60"/>
      <c r="E158" s="47"/>
      <c r="F158" s="47"/>
      <c r="G158" s="47"/>
      <c r="H158" s="47"/>
      <c r="I158" s="48"/>
      <c r="J158" s="48"/>
      <c r="K158" s="48"/>
      <c r="L158" s="48"/>
      <c r="M158" s="48"/>
      <c r="N158" s="61"/>
      <c r="O158" s="146"/>
      <c r="P158" s="220"/>
      <c r="Q158" s="223"/>
    </row>
    <row r="159" spans="1:17">
      <c r="A159" s="235"/>
      <c r="B159" s="231"/>
      <c r="C159" s="231"/>
      <c r="D159" s="60"/>
      <c r="E159" s="47"/>
      <c r="F159" s="47"/>
      <c r="G159" s="47"/>
      <c r="H159" s="47"/>
      <c r="I159" s="48"/>
      <c r="J159" s="48"/>
      <c r="K159" s="48"/>
      <c r="L159" s="48"/>
      <c r="M159" s="48"/>
      <c r="N159" s="61"/>
      <c r="O159" s="146"/>
      <c r="P159" s="220"/>
      <c r="Q159" s="223"/>
    </row>
    <row r="160" spans="1:17">
      <c r="A160" s="235"/>
      <c r="B160" s="231"/>
      <c r="C160" s="232"/>
      <c r="D160" s="60"/>
      <c r="E160" s="47"/>
      <c r="F160" s="47"/>
      <c r="G160" s="47"/>
      <c r="H160" s="47"/>
      <c r="I160" s="48"/>
      <c r="J160" s="48"/>
      <c r="K160" s="48"/>
      <c r="L160" s="48"/>
      <c r="M160" s="48"/>
      <c r="N160" s="61"/>
      <c r="O160" s="146"/>
      <c r="P160" s="220"/>
      <c r="Q160" s="223"/>
    </row>
    <row r="161" spans="1:17" ht="195">
      <c r="A161" s="235"/>
      <c r="B161" s="231"/>
      <c r="C161" s="230" t="s">
        <v>142</v>
      </c>
      <c r="D161" s="60"/>
      <c r="E161" s="47" t="s">
        <v>394</v>
      </c>
      <c r="F161" s="47" t="s">
        <v>395</v>
      </c>
      <c r="G161" s="47" t="s">
        <v>396</v>
      </c>
      <c r="H161" s="47" t="s">
        <v>396</v>
      </c>
      <c r="I161" s="48" t="s">
        <v>397</v>
      </c>
      <c r="J161" s="96">
        <v>44926</v>
      </c>
      <c r="K161" s="47">
        <v>0</v>
      </c>
      <c r="L161" s="113" t="s">
        <v>89</v>
      </c>
      <c r="M161" s="99">
        <v>1</v>
      </c>
      <c r="N161" s="61" t="s">
        <v>201</v>
      </c>
      <c r="O161" s="146">
        <v>3</v>
      </c>
      <c r="P161" s="220"/>
      <c r="Q161" s="223"/>
    </row>
    <row r="162" spans="1:17">
      <c r="A162" s="235"/>
      <c r="B162" s="231"/>
      <c r="C162" s="231"/>
      <c r="D162" s="60"/>
      <c r="E162" s="47"/>
      <c r="F162" s="47"/>
      <c r="G162" s="47"/>
      <c r="H162" s="47"/>
      <c r="I162" s="48"/>
      <c r="J162" s="48"/>
      <c r="K162" s="47"/>
      <c r="L162" s="113"/>
      <c r="M162" s="99"/>
      <c r="N162" s="61"/>
      <c r="O162" s="146"/>
      <c r="P162" s="220"/>
      <c r="Q162" s="223"/>
    </row>
    <row r="163" spans="1:17">
      <c r="A163" s="235"/>
      <c r="B163" s="231"/>
      <c r="C163" s="231"/>
      <c r="D163" s="60"/>
      <c r="E163" s="47"/>
      <c r="F163" s="3"/>
      <c r="G163" s="47"/>
      <c r="H163" s="47"/>
      <c r="I163" s="48"/>
      <c r="J163" s="48"/>
      <c r="K163" s="48"/>
      <c r="L163" s="48"/>
      <c r="M163" s="48"/>
      <c r="N163" s="61"/>
      <c r="O163" s="146"/>
      <c r="P163" s="220"/>
      <c r="Q163" s="223"/>
    </row>
    <row r="164" spans="1:17">
      <c r="A164" s="237"/>
      <c r="B164" s="232"/>
      <c r="C164" s="232"/>
      <c r="D164" s="60"/>
      <c r="E164" s="47"/>
      <c r="F164" s="47"/>
      <c r="G164" s="47"/>
      <c r="H164" s="47"/>
      <c r="I164" s="48"/>
      <c r="J164" s="48"/>
      <c r="K164" s="48"/>
      <c r="L164" s="48"/>
      <c r="M164" s="48"/>
      <c r="N164" s="61"/>
      <c r="O164" s="146"/>
      <c r="P164" s="221"/>
      <c r="Q164" s="224"/>
    </row>
    <row r="165" spans="1:17">
      <c r="E165" s="3"/>
      <c r="F165" s="3"/>
      <c r="G165" s="3"/>
      <c r="H165" s="3"/>
      <c r="I165" s="3"/>
      <c r="J165" s="3"/>
      <c r="K165" s="3"/>
      <c r="L165" s="3"/>
      <c r="M165" s="3"/>
      <c r="O165" s="35"/>
    </row>
    <row r="166" spans="1:17">
      <c r="E166" s="3"/>
      <c r="F166" s="3"/>
      <c r="G166" s="3"/>
      <c r="H166" s="3"/>
      <c r="I166" s="3"/>
      <c r="J166" s="3"/>
      <c r="K166" s="3"/>
      <c r="L166" s="3"/>
      <c r="M166" s="3"/>
      <c r="O166" s="35"/>
    </row>
    <row r="167" spans="1:17">
      <c r="E167" s="3"/>
      <c r="F167" s="3"/>
      <c r="G167" s="3"/>
      <c r="H167" s="3"/>
      <c r="I167" s="3"/>
      <c r="J167" s="3"/>
      <c r="K167" s="3"/>
      <c r="L167" s="3"/>
      <c r="M167" s="3"/>
    </row>
    <row r="168" spans="1:17">
      <c r="E168" s="3"/>
      <c r="F168" s="3"/>
      <c r="G168" s="3"/>
      <c r="H168" s="3"/>
      <c r="I168" s="3"/>
      <c r="J168" s="3"/>
      <c r="K168" s="3"/>
      <c r="L168" s="3"/>
      <c r="M168" s="3"/>
    </row>
    <row r="169" spans="1:17">
      <c r="E169" s="3"/>
      <c r="F169" s="3"/>
      <c r="G169" s="3"/>
      <c r="H169" s="3"/>
      <c r="I169" s="3"/>
      <c r="J169" s="3"/>
      <c r="K169" s="3"/>
      <c r="L169" s="3"/>
      <c r="M169" s="3"/>
    </row>
    <row r="170" spans="1:17">
      <c r="E170" s="2"/>
      <c r="F170" s="2"/>
      <c r="G170" s="2"/>
      <c r="H170" s="3"/>
      <c r="I170" s="3"/>
      <c r="J170" s="3"/>
      <c r="K170" s="3"/>
      <c r="L170" s="3"/>
      <c r="M170" s="3"/>
    </row>
    <row r="171" spans="1:17">
      <c r="E171" s="37"/>
      <c r="F171" s="37"/>
      <c r="G171" s="37"/>
      <c r="H171" s="3"/>
      <c r="I171" s="3"/>
      <c r="J171" s="3"/>
      <c r="K171" s="3"/>
      <c r="L171" s="3"/>
      <c r="M171" s="3"/>
    </row>
    <row r="172" spans="1:17">
      <c r="E172" s="4"/>
      <c r="F172" s="4"/>
      <c r="G172" s="4"/>
    </row>
    <row r="173" spans="1:17">
      <c r="E173" s="4"/>
      <c r="F173" s="4"/>
      <c r="G173" s="4"/>
    </row>
    <row r="174" spans="1:17">
      <c r="E174" s="4"/>
      <c r="F174" s="4"/>
      <c r="G174" s="4"/>
    </row>
    <row r="175" spans="1:17">
      <c r="E175" s="4"/>
      <c r="F175" s="4"/>
      <c r="G175" s="4"/>
    </row>
  </sheetData>
  <mergeCells count="73">
    <mergeCell ref="A1:H7"/>
    <mergeCell ref="I2:J3"/>
    <mergeCell ref="K2:L2"/>
    <mergeCell ref="I4:J4"/>
    <mergeCell ref="I5:J5"/>
    <mergeCell ref="I6:J6"/>
    <mergeCell ref="I7:J7"/>
    <mergeCell ref="L10:M10"/>
    <mergeCell ref="N10:O10"/>
    <mergeCell ref="A12:A18"/>
    <mergeCell ref="B12:B18"/>
    <mergeCell ref="C12:C14"/>
    <mergeCell ref="C15:C17"/>
    <mergeCell ref="A39:A87"/>
    <mergeCell ref="B39:B68"/>
    <mergeCell ref="C39:C42"/>
    <mergeCell ref="C43:C46"/>
    <mergeCell ref="C47:C48"/>
    <mergeCell ref="C49:C52"/>
    <mergeCell ref="C53:C56"/>
    <mergeCell ref="C57:C60"/>
    <mergeCell ref="C61:C64"/>
    <mergeCell ref="C65:C68"/>
    <mergeCell ref="B69:B87"/>
    <mergeCell ref="C69:C71"/>
    <mergeCell ref="C72:C75"/>
    <mergeCell ref="C76:C79"/>
    <mergeCell ref="C80:C83"/>
    <mergeCell ref="C84:C87"/>
    <mergeCell ref="A19:A38"/>
    <mergeCell ref="B19:B24"/>
    <mergeCell ref="C19:C20"/>
    <mergeCell ref="C21:C24"/>
    <mergeCell ref="B25:B38"/>
    <mergeCell ref="C26:C28"/>
    <mergeCell ref="C30:C33"/>
    <mergeCell ref="C35:C38"/>
    <mergeCell ref="A88:A164"/>
    <mergeCell ref="B88:B109"/>
    <mergeCell ref="C88:C91"/>
    <mergeCell ref="C92:C94"/>
    <mergeCell ref="C95:C98"/>
    <mergeCell ref="C99:C101"/>
    <mergeCell ref="C102:C105"/>
    <mergeCell ref="C106:C109"/>
    <mergeCell ref="B110:B117"/>
    <mergeCell ref="C110:C113"/>
    <mergeCell ref="C114:C117"/>
    <mergeCell ref="B118:B121"/>
    <mergeCell ref="C118:C121"/>
    <mergeCell ref="B122:B132"/>
    <mergeCell ref="C122:C125"/>
    <mergeCell ref="C126:C129"/>
    <mergeCell ref="C130:C132"/>
    <mergeCell ref="B157:B164"/>
    <mergeCell ref="C157:C160"/>
    <mergeCell ref="C161:C164"/>
    <mergeCell ref="B133:B140"/>
    <mergeCell ref="C133:C136"/>
    <mergeCell ref="C137:C140"/>
    <mergeCell ref="B141:B156"/>
    <mergeCell ref="C141:C144"/>
    <mergeCell ref="C145:C148"/>
    <mergeCell ref="C149:C152"/>
    <mergeCell ref="C153:C156"/>
    <mergeCell ref="P88:P164"/>
    <mergeCell ref="Q88:Q164"/>
    <mergeCell ref="P12:P18"/>
    <mergeCell ref="Q12:Q18"/>
    <mergeCell ref="P19:P38"/>
    <mergeCell ref="Q19:Q38"/>
    <mergeCell ref="P39:P87"/>
    <mergeCell ref="Q39:Q87"/>
  </mergeCells>
  <conditionalFormatting sqref="K4:L4">
    <cfRule type="cellIs" dxfId="23" priority="282" operator="lessThan">
      <formula>#REF!</formula>
    </cfRule>
  </conditionalFormatting>
  <conditionalFormatting sqref="K4:L4">
    <cfRule type="cellIs" dxfId="22" priority="284" operator="greaterThan">
      <formula>#REF!</formula>
    </cfRule>
  </conditionalFormatting>
  <conditionalFormatting sqref="L5">
    <cfRule type="cellIs" dxfId="21" priority="285" operator="lessThan">
      <formula>$P$19</formula>
    </cfRule>
  </conditionalFormatting>
  <conditionalFormatting sqref="L5">
    <cfRule type="cellIs" dxfId="20" priority="286" operator="greaterThan">
      <formula>$P$19</formula>
    </cfRule>
  </conditionalFormatting>
  <conditionalFormatting sqref="K5">
    <cfRule type="cellIs" dxfId="19" priority="287" operator="lessThan">
      <formula>$Q$19</formula>
    </cfRule>
  </conditionalFormatting>
  <conditionalFormatting sqref="K5">
    <cfRule type="cellIs" dxfId="18" priority="288" operator="greaterThan">
      <formula>$Q$19</formula>
    </cfRule>
  </conditionalFormatting>
  <conditionalFormatting sqref="L6">
    <cfRule type="cellIs" dxfId="17" priority="289" operator="lessThan">
      <formula>$P$39</formula>
    </cfRule>
  </conditionalFormatting>
  <conditionalFormatting sqref="L6">
    <cfRule type="cellIs" dxfId="16" priority="290" operator="greaterThan">
      <formula>$P$39</formula>
    </cfRule>
  </conditionalFormatting>
  <conditionalFormatting sqref="K6">
    <cfRule type="cellIs" dxfId="15" priority="291" operator="greaterThan">
      <formula>$Q$39</formula>
    </cfRule>
  </conditionalFormatting>
  <conditionalFormatting sqref="K6">
    <cfRule type="cellIs" dxfId="14" priority="292" operator="lessThan">
      <formula>$Q$39</formula>
    </cfRule>
  </conditionalFormatting>
  <conditionalFormatting sqref="L7">
    <cfRule type="cellIs" dxfId="13" priority="293" operator="lessThan">
      <formula>$P$88</formula>
    </cfRule>
  </conditionalFormatting>
  <conditionalFormatting sqref="L7">
    <cfRule type="cellIs" dxfId="12" priority="294" operator="greaterThan">
      <formula>$P$88</formula>
    </cfRule>
  </conditionalFormatting>
  <conditionalFormatting sqref="K7">
    <cfRule type="cellIs" dxfId="11" priority="295" operator="lessThan">
      <formula>$Q$88</formula>
    </cfRule>
  </conditionalFormatting>
  <conditionalFormatting sqref="K7">
    <cfRule type="cellIs" dxfId="10" priority="296" operator="greaterThan">
      <formula>$Q$88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400-000002000000}">
          <x14:formula1>
            <xm:f>Listas!$K$2:$K$26</xm:f>
          </x14:formula1>
          <xm:sqref>N12:N87</xm:sqref>
        </x14:dataValidation>
        <x14:dataValidation type="list" allowBlank="1" showInputMessage="1" showErrorMessage="1" xr:uid="{00000000-0002-0000-0400-000000000000}">
          <x14:formula1>
            <xm:f>Listas!$K$29:$K$63</xm:f>
          </x14:formula1>
          <xm:sqref>N88:N164</xm:sqref>
        </x14:dataValidation>
        <x14:dataValidation type="list" allowBlank="1" showInputMessage="1" showErrorMessage="1" xr:uid="{00000000-0002-0000-0400-000001000000}">
          <x14:formula1>
            <xm:f>Listas!$G$12:$G$18</xm:f>
          </x14:formula1>
          <xm:sqref>O12:O164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4D0E0"/>
  </sheetPr>
  <dimension ref="A1:P91"/>
  <sheetViews>
    <sheetView tabSelected="1" zoomScale="80" zoomScaleNormal="80" workbookViewId="0">
      <pane ySplit="3" topLeftCell="A15" activePane="bottomLeft" state="frozen"/>
      <selection activeCell="B88" sqref="B88:B107"/>
      <selection pane="bottomLeft" activeCell="C36" sqref="C36:C37"/>
    </sheetView>
  </sheetViews>
  <sheetFormatPr defaultRowHeight="15"/>
  <cols>
    <col min="1" max="1" width="21.7109375" bestFit="1" customWidth="1"/>
    <col min="2" max="2" width="38.140625" customWidth="1"/>
    <col min="3" max="3" width="48" customWidth="1"/>
    <col min="4" max="4" width="21" customWidth="1"/>
    <col min="5" max="5" width="17" customWidth="1"/>
    <col min="6" max="6" width="35.5703125" customWidth="1"/>
    <col min="7" max="7" width="31.7109375" customWidth="1"/>
    <col min="8" max="8" width="41.7109375" customWidth="1"/>
    <col min="9" max="9" width="16.85546875" customWidth="1"/>
    <col min="10" max="10" width="10.5703125" bestFit="1" customWidth="1"/>
    <col min="11" max="11" width="9" hidden="1" customWidth="1"/>
    <col min="13" max="13" width="51.42578125" customWidth="1"/>
    <col min="14" max="14" width="23" style="41" customWidth="1"/>
    <col min="15" max="15" width="21.28515625" customWidth="1"/>
    <col min="16" max="16" width="24.42578125" customWidth="1"/>
  </cols>
  <sheetData>
    <row r="1" spans="1:16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1"/>
    </row>
    <row r="2" spans="1:16" ht="30">
      <c r="A2" s="171" t="s">
        <v>143</v>
      </c>
      <c r="B2" s="152"/>
      <c r="C2" s="152"/>
      <c r="D2" s="151" t="s">
        <v>144</v>
      </c>
      <c r="E2" s="152"/>
      <c r="F2" s="152"/>
      <c r="G2" s="152"/>
      <c r="H2" s="153"/>
      <c r="I2" s="164" t="s">
        <v>145</v>
      </c>
      <c r="J2" s="165"/>
      <c r="K2" s="165"/>
      <c r="L2" s="166"/>
      <c r="M2" s="5" t="s">
        <v>146</v>
      </c>
      <c r="N2" s="6" t="s">
        <v>147</v>
      </c>
      <c r="O2" s="6" t="s">
        <v>148</v>
      </c>
      <c r="P2" s="7" t="s">
        <v>149</v>
      </c>
    </row>
    <row r="3" spans="1:16" ht="54" customHeight="1" thickBot="1">
      <c r="A3" s="8" t="s">
        <v>150</v>
      </c>
      <c r="B3" s="9" t="s">
        <v>151</v>
      </c>
      <c r="C3" s="9" t="s">
        <v>152</v>
      </c>
      <c r="D3" s="10" t="s">
        <v>153</v>
      </c>
      <c r="E3" s="10" t="s">
        <v>154</v>
      </c>
      <c r="F3" s="11" t="s">
        <v>155</v>
      </c>
      <c r="G3" s="11" t="s">
        <v>156</v>
      </c>
      <c r="H3" s="11" t="s">
        <v>157</v>
      </c>
      <c r="I3" s="84" t="s">
        <v>158</v>
      </c>
      <c r="J3" s="84" t="s">
        <v>159</v>
      </c>
      <c r="K3" s="84"/>
      <c r="L3" s="84" t="s">
        <v>160</v>
      </c>
      <c r="M3" s="11" t="s">
        <v>161</v>
      </c>
      <c r="N3" s="11" t="s">
        <v>162</v>
      </c>
      <c r="O3" s="11" t="s">
        <v>163</v>
      </c>
      <c r="P3" s="12" t="s">
        <v>164</v>
      </c>
    </row>
    <row r="4" spans="1:16" ht="30">
      <c r="A4" s="167" t="s">
        <v>63</v>
      </c>
      <c r="B4" s="276" t="s">
        <v>165</v>
      </c>
      <c r="C4" s="172" t="s">
        <v>398</v>
      </c>
      <c r="D4" s="82" t="s">
        <v>226</v>
      </c>
      <c r="E4" s="83" t="s">
        <v>214</v>
      </c>
      <c r="F4" s="14" t="s">
        <v>399</v>
      </c>
      <c r="G4" s="13" t="s">
        <v>400</v>
      </c>
      <c r="H4" s="13" t="s">
        <v>401</v>
      </c>
      <c r="I4" s="83">
        <v>1</v>
      </c>
      <c r="J4" s="83">
        <v>5</v>
      </c>
      <c r="K4" s="83">
        <f>IF((I4*J4)&gt;0,I4*J4,gerarerro)</f>
        <v>5</v>
      </c>
      <c r="L4" s="82" t="str">
        <f>IF(K4&gt;21,"EXTREMO",IF(K4&gt;15,"MUITO ALTO",IF(K4&gt;8,"ALTO",IF(K4&gt;3,"MÉDIO",IF(K4&lt;2,"BAIXO","ERRO")))))</f>
        <v>MÉDIO</v>
      </c>
      <c r="M4" s="13" t="s">
        <v>402</v>
      </c>
      <c r="N4" s="83" t="s">
        <v>218</v>
      </c>
      <c r="O4" s="13" t="s">
        <v>403</v>
      </c>
      <c r="P4" s="83" t="s">
        <v>219</v>
      </c>
    </row>
    <row r="5" spans="1:16" ht="59.25" customHeight="1">
      <c r="A5" s="168"/>
      <c r="B5" s="277"/>
      <c r="C5" s="279"/>
      <c r="D5" s="122" t="s">
        <v>167</v>
      </c>
      <c r="E5" s="83" t="s">
        <v>167</v>
      </c>
      <c r="F5" s="14"/>
      <c r="G5" s="13"/>
      <c r="H5" s="13"/>
      <c r="I5" s="83" t="s">
        <v>167</v>
      </c>
      <c r="J5" s="83" t="s">
        <v>167</v>
      </c>
      <c r="K5" s="83" t="e">
        <f>IF((I5*J5)&gt;0,I5*J5,gerarerro)</f>
        <v>#VALUE!</v>
      </c>
      <c r="L5" s="82" t="e">
        <f t="shared" ref="L5:L68" si="0">IF(K5&gt;21,"EXTREMO",IF(K5&gt;15,"MUITO ALTO",IF(K5&gt;8,"ALTO",IF(K5&gt;3,"MÉDIO",IF(K5&lt;2,"BAIXO","ERRO")))))</f>
        <v>#VALUE!</v>
      </c>
      <c r="M5" s="13"/>
      <c r="N5" s="83" t="s">
        <v>167</v>
      </c>
      <c r="O5" s="13"/>
      <c r="P5" s="83" t="s">
        <v>167</v>
      </c>
    </row>
    <row r="6" spans="1:16" ht="38.25" customHeight="1">
      <c r="A6" s="168"/>
      <c r="B6" s="278"/>
      <c r="C6" s="280" t="s">
        <v>90</v>
      </c>
      <c r="D6" s="48" t="s">
        <v>217</v>
      </c>
      <c r="E6" s="36" t="s">
        <v>214</v>
      </c>
      <c r="F6" s="13" t="s">
        <v>404</v>
      </c>
      <c r="G6" s="13" t="s">
        <v>405</v>
      </c>
      <c r="H6" s="13" t="s">
        <v>406</v>
      </c>
      <c r="I6" s="83">
        <v>1</v>
      </c>
      <c r="J6" s="83">
        <v>2</v>
      </c>
      <c r="K6" s="83">
        <f>IF((I6*J6)&gt;0,I6*J6,gerarerro)</f>
        <v>2</v>
      </c>
      <c r="L6" s="82" t="str">
        <f t="shared" si="0"/>
        <v>ERRO</v>
      </c>
      <c r="M6" s="13" t="s">
        <v>407</v>
      </c>
      <c r="N6" s="83" t="s">
        <v>218</v>
      </c>
      <c r="O6" s="13" t="s">
        <v>403</v>
      </c>
      <c r="P6" s="83" t="s">
        <v>219</v>
      </c>
    </row>
    <row r="7" spans="1:16" ht="36.75" customHeight="1">
      <c r="A7" s="168"/>
      <c r="B7" s="278"/>
      <c r="C7" s="280"/>
      <c r="D7" s="48" t="s">
        <v>167</v>
      </c>
      <c r="E7" s="36" t="s">
        <v>167</v>
      </c>
      <c r="F7" s="13"/>
      <c r="G7" s="13"/>
      <c r="H7" s="13"/>
      <c r="I7" s="83" t="s">
        <v>167</v>
      </c>
      <c r="J7" s="83" t="s">
        <v>167</v>
      </c>
      <c r="K7" s="83" t="e">
        <f>IF((I7*J7)&gt;0,I7*J7,gerarerro)</f>
        <v>#VALUE!</v>
      </c>
      <c r="L7" s="82" t="e">
        <f t="shared" si="0"/>
        <v>#VALUE!</v>
      </c>
      <c r="M7" s="13"/>
      <c r="N7" s="83" t="s">
        <v>167</v>
      </c>
      <c r="O7" s="13"/>
      <c r="P7" s="83" t="s">
        <v>167</v>
      </c>
    </row>
    <row r="8" spans="1:16" ht="60">
      <c r="A8" s="168"/>
      <c r="B8" s="278"/>
      <c r="C8" s="280" t="s">
        <v>91</v>
      </c>
      <c r="D8" s="48" t="s">
        <v>226</v>
      </c>
      <c r="E8" s="36" t="s">
        <v>214</v>
      </c>
      <c r="F8" s="14" t="s">
        <v>408</v>
      </c>
      <c r="G8" s="14" t="s">
        <v>409</v>
      </c>
      <c r="H8" s="14" t="s">
        <v>410</v>
      </c>
      <c r="I8" s="83">
        <v>3</v>
      </c>
      <c r="J8" s="83">
        <v>2</v>
      </c>
      <c r="K8" s="83">
        <f>IF((I8*J8)&gt;0,I8*J8,gerarerro)</f>
        <v>6</v>
      </c>
      <c r="L8" s="82" t="str">
        <f t="shared" si="0"/>
        <v>MÉDIO</v>
      </c>
      <c r="M8" s="14" t="s">
        <v>411</v>
      </c>
      <c r="N8" s="83" t="s">
        <v>218</v>
      </c>
      <c r="O8" s="83" t="s">
        <v>412</v>
      </c>
      <c r="P8" s="83" t="s">
        <v>219</v>
      </c>
    </row>
    <row r="9" spans="1:16" ht="15.75">
      <c r="A9" s="110"/>
      <c r="B9" s="121"/>
      <c r="C9" s="280"/>
      <c r="D9" s="48" t="s">
        <v>167</v>
      </c>
      <c r="E9" s="36" t="s">
        <v>167</v>
      </c>
      <c r="F9" s="14"/>
      <c r="G9" s="14"/>
      <c r="H9" s="14"/>
      <c r="I9" s="83" t="s">
        <v>167</v>
      </c>
      <c r="J9" s="83" t="s">
        <v>167</v>
      </c>
      <c r="K9" s="83" t="e">
        <f>IF((I9*J9)&gt;0,I9*J9,gerarerro)</f>
        <v>#VALUE!</v>
      </c>
      <c r="L9" s="82" t="e">
        <f t="shared" si="0"/>
        <v>#VALUE!</v>
      </c>
      <c r="M9" s="14"/>
      <c r="N9" s="83" t="s">
        <v>167</v>
      </c>
      <c r="O9" s="83"/>
      <c r="P9" s="83" t="s">
        <v>167</v>
      </c>
    </row>
    <row r="10" spans="1:16" ht="15" customHeight="1">
      <c r="A10" s="154" t="s">
        <v>64</v>
      </c>
      <c r="B10" s="283" t="s">
        <v>168</v>
      </c>
      <c r="C10" s="162" t="s">
        <v>93</v>
      </c>
      <c r="D10" s="123" t="s">
        <v>220</v>
      </c>
      <c r="E10" s="83" t="s">
        <v>214</v>
      </c>
      <c r="F10" s="13" t="s">
        <v>413</v>
      </c>
      <c r="G10" s="13" t="s">
        <v>414</v>
      </c>
      <c r="H10" s="13" t="s">
        <v>415</v>
      </c>
      <c r="I10" s="83">
        <v>2</v>
      </c>
      <c r="J10" s="83">
        <v>5</v>
      </c>
      <c r="K10" s="83">
        <f>IF((I10*J10)&gt;0,I10*J10,gerarerro)</f>
        <v>10</v>
      </c>
      <c r="L10" s="82" t="str">
        <f t="shared" si="0"/>
        <v>ALTO</v>
      </c>
      <c r="M10" s="13" t="s">
        <v>416</v>
      </c>
      <c r="N10" s="83" t="s">
        <v>218</v>
      </c>
      <c r="O10" s="13" t="s">
        <v>417</v>
      </c>
      <c r="P10" s="83" t="s">
        <v>219</v>
      </c>
    </row>
    <row r="11" spans="1:16" ht="15" customHeight="1">
      <c r="A11" s="155"/>
      <c r="B11" s="284"/>
      <c r="C11" s="150"/>
      <c r="D11" s="36" t="s">
        <v>167</v>
      </c>
      <c r="E11" s="83" t="s">
        <v>167</v>
      </c>
      <c r="F11" s="13"/>
      <c r="G11" s="13"/>
      <c r="H11" s="13"/>
      <c r="I11" s="83" t="s">
        <v>167</v>
      </c>
      <c r="J11" s="83" t="s">
        <v>167</v>
      </c>
      <c r="K11" s="83" t="e">
        <f>IF((I11*J11)&gt;0,I11*J11,gerarerro)</f>
        <v>#VALUE!</v>
      </c>
      <c r="L11" s="82" t="e">
        <f t="shared" si="0"/>
        <v>#VALUE!</v>
      </c>
      <c r="M11" s="13"/>
      <c r="N11" s="83" t="s">
        <v>167</v>
      </c>
      <c r="O11" s="13"/>
      <c r="P11" s="83" t="s">
        <v>167</v>
      </c>
    </row>
    <row r="12" spans="1:16" ht="15" customHeight="1">
      <c r="A12" s="155"/>
      <c r="B12" s="284"/>
      <c r="C12" s="149" t="s">
        <v>169</v>
      </c>
      <c r="D12" s="36" t="s">
        <v>167</v>
      </c>
      <c r="E12" s="83" t="s">
        <v>167</v>
      </c>
      <c r="F12" s="13"/>
      <c r="G12" s="13"/>
      <c r="H12" s="13"/>
      <c r="I12" s="83" t="s">
        <v>167</v>
      </c>
      <c r="J12" s="83" t="s">
        <v>167</v>
      </c>
      <c r="K12" s="83" t="e">
        <f>IF((I12*J12)&gt;0,I12*J12,gerarerro)</f>
        <v>#VALUE!</v>
      </c>
      <c r="L12" s="82" t="e">
        <f t="shared" si="0"/>
        <v>#VALUE!</v>
      </c>
      <c r="M12" s="13"/>
      <c r="N12" s="83" t="s">
        <v>167</v>
      </c>
      <c r="O12" s="13"/>
      <c r="P12" s="83" t="s">
        <v>167</v>
      </c>
    </row>
    <row r="13" spans="1:16" ht="15.75" customHeight="1">
      <c r="A13" s="155"/>
      <c r="B13" s="285"/>
      <c r="C13" s="150"/>
      <c r="D13" s="36" t="s">
        <v>167</v>
      </c>
      <c r="E13" s="83" t="s">
        <v>167</v>
      </c>
      <c r="F13" s="13"/>
      <c r="G13" s="13"/>
      <c r="H13" s="13"/>
      <c r="I13" s="83" t="s">
        <v>167</v>
      </c>
      <c r="J13" s="83" t="s">
        <v>167</v>
      </c>
      <c r="K13" s="83" t="e">
        <f>IF((I13*J13)&gt;0,I13*J13,gerarerro)</f>
        <v>#VALUE!</v>
      </c>
      <c r="L13" s="82" t="e">
        <f t="shared" si="0"/>
        <v>#VALUE!</v>
      </c>
      <c r="M13" s="13"/>
      <c r="N13" s="83" t="s">
        <v>167</v>
      </c>
      <c r="O13" s="13"/>
      <c r="P13" s="83" t="s">
        <v>167</v>
      </c>
    </row>
    <row r="14" spans="1:16">
      <c r="A14" s="155"/>
      <c r="B14" s="283" t="s">
        <v>170</v>
      </c>
      <c r="C14" s="149" t="s">
        <v>171</v>
      </c>
      <c r="D14" s="36" t="s">
        <v>220</v>
      </c>
      <c r="E14" s="83" t="s">
        <v>214</v>
      </c>
      <c r="F14" s="40" t="s">
        <v>418</v>
      </c>
      <c r="G14" s="13" t="s">
        <v>419</v>
      </c>
      <c r="H14" s="13" t="s">
        <v>420</v>
      </c>
      <c r="I14" s="83">
        <v>2</v>
      </c>
      <c r="J14" s="83">
        <v>3</v>
      </c>
      <c r="K14" s="83">
        <f>IF((I14*J14)&gt;0,I14*J14,gerarerro)</f>
        <v>6</v>
      </c>
      <c r="L14" s="82" t="str">
        <f t="shared" si="0"/>
        <v>MÉDIO</v>
      </c>
      <c r="M14" s="40" t="s">
        <v>421</v>
      </c>
      <c r="N14" s="83" t="s">
        <v>215</v>
      </c>
      <c r="O14" s="13" t="s">
        <v>422</v>
      </c>
      <c r="P14" s="83" t="s">
        <v>219</v>
      </c>
    </row>
    <row r="15" spans="1:16">
      <c r="A15" s="155"/>
      <c r="B15" s="284"/>
      <c r="C15" s="150"/>
      <c r="D15" s="36" t="s">
        <v>167</v>
      </c>
      <c r="E15" s="83" t="s">
        <v>167</v>
      </c>
      <c r="F15" s="40"/>
      <c r="G15" s="13"/>
      <c r="H15" s="13"/>
      <c r="I15" s="83" t="s">
        <v>167</v>
      </c>
      <c r="J15" s="83" t="s">
        <v>167</v>
      </c>
      <c r="K15" s="83" t="e">
        <f>IF((I15*J15)&gt;0,I15*J15,gerarerro)</f>
        <v>#VALUE!</v>
      </c>
      <c r="L15" s="82" t="e">
        <f t="shared" si="0"/>
        <v>#VALUE!</v>
      </c>
      <c r="M15" s="40"/>
      <c r="N15" s="83" t="s">
        <v>167</v>
      </c>
      <c r="O15" s="13"/>
      <c r="P15" s="83" t="s">
        <v>167</v>
      </c>
    </row>
    <row r="16" spans="1:16">
      <c r="A16" s="155"/>
      <c r="B16" s="284"/>
      <c r="C16" s="149" t="s">
        <v>97</v>
      </c>
      <c r="D16" s="36" t="s">
        <v>220</v>
      </c>
      <c r="E16" s="83" t="s">
        <v>214</v>
      </c>
      <c r="F16" s="40" t="s">
        <v>423</v>
      </c>
      <c r="G16" s="13" t="s">
        <v>424</v>
      </c>
      <c r="H16" s="13" t="s">
        <v>425</v>
      </c>
      <c r="I16" s="83">
        <v>2</v>
      </c>
      <c r="J16" s="83">
        <v>3</v>
      </c>
      <c r="K16" s="83">
        <f>IF((I16*J16)&gt;0,I16*J16,gerarerro)</f>
        <v>6</v>
      </c>
      <c r="L16" s="82" t="str">
        <f t="shared" si="0"/>
        <v>MÉDIO</v>
      </c>
      <c r="M16" s="13" t="s">
        <v>426</v>
      </c>
      <c r="N16" s="83" t="s">
        <v>218</v>
      </c>
      <c r="O16" s="13" t="s">
        <v>427</v>
      </c>
      <c r="P16" s="83" t="s">
        <v>219</v>
      </c>
    </row>
    <row r="17" spans="1:16" ht="15" customHeight="1">
      <c r="A17" s="155"/>
      <c r="B17" s="284"/>
      <c r="C17" s="150"/>
      <c r="D17" s="36" t="s">
        <v>167</v>
      </c>
      <c r="E17" s="83" t="s">
        <v>167</v>
      </c>
      <c r="F17" s="40"/>
      <c r="G17" s="13"/>
      <c r="H17" s="13"/>
      <c r="I17" s="83" t="s">
        <v>167</v>
      </c>
      <c r="J17" s="83" t="s">
        <v>167</v>
      </c>
      <c r="K17" s="83" t="e">
        <f>IF((I17*J17)&gt;0,I17*J17,gerarerro)</f>
        <v>#VALUE!</v>
      </c>
      <c r="L17" s="82" t="e">
        <f t="shared" si="0"/>
        <v>#VALUE!</v>
      </c>
      <c r="M17" s="13"/>
      <c r="N17" s="83" t="s">
        <v>167</v>
      </c>
      <c r="O17" s="13"/>
      <c r="P17" s="83" t="s">
        <v>167</v>
      </c>
    </row>
    <row r="18" spans="1:16" ht="60">
      <c r="A18" s="155"/>
      <c r="B18" s="284"/>
      <c r="C18" s="149" t="s">
        <v>98</v>
      </c>
      <c r="D18" s="36" t="s">
        <v>220</v>
      </c>
      <c r="E18" s="83" t="s">
        <v>214</v>
      </c>
      <c r="F18" s="126" t="s">
        <v>428</v>
      </c>
      <c r="G18" s="127" t="s">
        <v>429</v>
      </c>
      <c r="H18" s="127" t="s">
        <v>430</v>
      </c>
      <c r="I18" s="83">
        <v>3</v>
      </c>
      <c r="J18" s="83">
        <v>3</v>
      </c>
      <c r="K18" s="83">
        <f>IF((I18*J18)&gt;0,I18*J18,gerarerro)</f>
        <v>9</v>
      </c>
      <c r="L18" s="82" t="str">
        <f t="shared" si="0"/>
        <v>ALTO</v>
      </c>
      <c r="M18" s="13" t="s">
        <v>431</v>
      </c>
      <c r="N18" s="83" t="s">
        <v>218</v>
      </c>
      <c r="O18" s="13" t="s">
        <v>427</v>
      </c>
      <c r="P18" s="83" t="s">
        <v>219</v>
      </c>
    </row>
    <row r="19" spans="1:16" ht="15" customHeight="1">
      <c r="A19" s="155"/>
      <c r="B19" s="284"/>
      <c r="C19" s="150"/>
      <c r="D19" s="36" t="s">
        <v>167</v>
      </c>
      <c r="E19" s="83" t="s">
        <v>167</v>
      </c>
      <c r="F19" s="40"/>
      <c r="G19" s="13"/>
      <c r="H19" s="88"/>
      <c r="I19" s="83" t="s">
        <v>167</v>
      </c>
      <c r="J19" s="83" t="s">
        <v>167</v>
      </c>
      <c r="K19" s="83" t="e">
        <f>IF((I19*J19)&gt;0,I19*J19,gerarerro)</f>
        <v>#VALUE!</v>
      </c>
      <c r="L19" s="82" t="e">
        <f t="shared" si="0"/>
        <v>#VALUE!</v>
      </c>
      <c r="M19" s="13"/>
      <c r="N19" s="83" t="s">
        <v>167</v>
      </c>
      <c r="O19" s="13"/>
      <c r="P19" s="83" t="s">
        <v>167</v>
      </c>
    </row>
    <row r="20" spans="1:16">
      <c r="A20" s="155"/>
      <c r="B20" s="284"/>
      <c r="C20" s="149" t="s">
        <v>172</v>
      </c>
      <c r="D20" s="36" t="s">
        <v>167</v>
      </c>
      <c r="E20" s="83" t="s">
        <v>167</v>
      </c>
      <c r="F20" s="14"/>
      <c r="G20" s="14"/>
      <c r="H20" s="14"/>
      <c r="I20" s="83" t="s">
        <v>167</v>
      </c>
      <c r="J20" s="83" t="s">
        <v>167</v>
      </c>
      <c r="K20" s="83" t="e">
        <f>IF((I20*J20)&gt;0,I20*J20,gerarerro)</f>
        <v>#VALUE!</v>
      </c>
      <c r="L20" s="82" t="e">
        <f t="shared" si="0"/>
        <v>#VALUE!</v>
      </c>
      <c r="M20" s="14"/>
      <c r="N20" s="83" t="s">
        <v>167</v>
      </c>
      <c r="O20" s="83"/>
      <c r="P20" s="83" t="s">
        <v>167</v>
      </c>
    </row>
    <row r="21" spans="1:16">
      <c r="A21" s="155"/>
      <c r="B21" s="284"/>
      <c r="C21" s="150"/>
      <c r="D21" s="36" t="s">
        <v>167</v>
      </c>
      <c r="E21" s="83" t="s">
        <v>167</v>
      </c>
      <c r="F21" s="14"/>
      <c r="G21" s="14"/>
      <c r="H21" s="14"/>
      <c r="I21" s="83" t="s">
        <v>167</v>
      </c>
      <c r="J21" s="83" t="s">
        <v>167</v>
      </c>
      <c r="K21" s="83" t="e">
        <f>IF((I21*J21)&gt;0,I21*J21,gerarerro)</f>
        <v>#VALUE!</v>
      </c>
      <c r="L21" s="82" t="e">
        <f t="shared" si="0"/>
        <v>#VALUE!</v>
      </c>
      <c r="M21" s="14"/>
      <c r="N21" s="83" t="s">
        <v>167</v>
      </c>
      <c r="O21" s="83"/>
      <c r="P21" s="83" t="s">
        <v>167</v>
      </c>
    </row>
    <row r="22" spans="1:16" ht="45">
      <c r="A22" s="155"/>
      <c r="B22" s="284"/>
      <c r="C22" s="149" t="s">
        <v>173</v>
      </c>
      <c r="D22" s="36" t="s">
        <v>209</v>
      </c>
      <c r="E22" s="83" t="s">
        <v>214</v>
      </c>
      <c r="F22" s="14" t="s">
        <v>432</v>
      </c>
      <c r="G22" s="14" t="s">
        <v>433</v>
      </c>
      <c r="H22" s="14" t="s">
        <v>434</v>
      </c>
      <c r="I22" s="83">
        <v>2</v>
      </c>
      <c r="J22" s="83">
        <v>3</v>
      </c>
      <c r="K22" s="83">
        <f>IF((I22*J22)&gt;0,I22*J22,gerarerro)</f>
        <v>6</v>
      </c>
      <c r="L22" s="82" t="str">
        <f t="shared" si="0"/>
        <v>MÉDIO</v>
      </c>
      <c r="M22" s="14" t="s">
        <v>435</v>
      </c>
      <c r="N22" s="83" t="s">
        <v>218</v>
      </c>
      <c r="O22" s="83" t="s">
        <v>427</v>
      </c>
      <c r="P22" s="83" t="s">
        <v>219</v>
      </c>
    </row>
    <row r="23" spans="1:16">
      <c r="A23" s="155"/>
      <c r="B23" s="284"/>
      <c r="C23" s="162"/>
      <c r="D23" s="36" t="s">
        <v>167</v>
      </c>
      <c r="E23" s="83" t="s">
        <v>167</v>
      </c>
      <c r="F23" s="14"/>
      <c r="G23" s="14"/>
      <c r="H23" s="14"/>
      <c r="I23" s="83" t="s">
        <v>167</v>
      </c>
      <c r="J23" s="83" t="s">
        <v>167</v>
      </c>
      <c r="K23" s="83" t="e">
        <f>IF((I23*J23)&gt;0,I23*J23,gerarerro)</f>
        <v>#VALUE!</v>
      </c>
      <c r="L23" s="82" t="e">
        <f t="shared" si="0"/>
        <v>#VALUE!</v>
      </c>
      <c r="M23" s="14"/>
      <c r="N23" s="83" t="s">
        <v>167</v>
      </c>
      <c r="O23" s="83"/>
      <c r="P23" s="83" t="s">
        <v>167</v>
      </c>
    </row>
    <row r="24" spans="1:16">
      <c r="A24" s="155"/>
      <c r="B24" s="286"/>
      <c r="C24" s="161" t="s">
        <v>101</v>
      </c>
      <c r="D24" s="36" t="s">
        <v>167</v>
      </c>
      <c r="E24" s="83" t="s">
        <v>167</v>
      </c>
      <c r="F24" s="14"/>
      <c r="G24" s="14"/>
      <c r="H24" s="14"/>
      <c r="I24" s="83" t="s">
        <v>167</v>
      </c>
      <c r="J24" s="83" t="s">
        <v>167</v>
      </c>
      <c r="K24" s="83" t="e">
        <f>IF((I24*J24)&gt;0,I24*J24,gerarerro)</f>
        <v>#VALUE!</v>
      </c>
      <c r="L24" s="82" t="e">
        <f t="shared" si="0"/>
        <v>#VALUE!</v>
      </c>
      <c r="M24" s="14"/>
      <c r="N24" s="83" t="s">
        <v>167</v>
      </c>
      <c r="O24" s="83"/>
      <c r="P24" s="83" t="s">
        <v>167</v>
      </c>
    </row>
    <row r="25" spans="1:16" ht="15.75" customHeight="1">
      <c r="A25" s="156"/>
      <c r="B25" s="287"/>
      <c r="C25" s="161"/>
      <c r="D25" s="36" t="s">
        <v>167</v>
      </c>
      <c r="E25" s="83" t="s">
        <v>167</v>
      </c>
      <c r="F25" s="14"/>
      <c r="G25" s="14"/>
      <c r="H25" s="14"/>
      <c r="I25" s="83" t="s">
        <v>167</v>
      </c>
      <c r="J25" s="83" t="s">
        <v>167</v>
      </c>
      <c r="K25" s="83" t="e">
        <f>IF((I25*J25)&gt;0,I25*J25,gerarerro)</f>
        <v>#VALUE!</v>
      </c>
      <c r="L25" s="82" t="e">
        <f t="shared" si="0"/>
        <v>#VALUE!</v>
      </c>
      <c r="M25" s="14"/>
      <c r="N25" s="83" t="s">
        <v>167</v>
      </c>
      <c r="O25" s="83"/>
      <c r="P25" s="83" t="s">
        <v>167</v>
      </c>
    </row>
    <row r="26" spans="1:16" ht="15" customHeight="1">
      <c r="A26" s="184"/>
      <c r="B26" s="281" t="s">
        <v>174</v>
      </c>
      <c r="C26" s="197" t="s">
        <v>103</v>
      </c>
      <c r="D26" s="83" t="s">
        <v>167</v>
      </c>
      <c r="E26" s="83" t="s">
        <v>167</v>
      </c>
      <c r="F26" s="14"/>
      <c r="G26" s="33"/>
      <c r="H26" s="82"/>
      <c r="I26" s="83" t="s">
        <v>167</v>
      </c>
      <c r="J26" s="83" t="s">
        <v>167</v>
      </c>
      <c r="K26" s="83" t="e">
        <f>IF((I26*J26)&gt;0,I26*J26,gerarerro)</f>
        <v>#VALUE!</v>
      </c>
      <c r="L26" s="82" t="e">
        <f t="shared" si="0"/>
        <v>#VALUE!</v>
      </c>
      <c r="M26" s="82"/>
      <c r="N26" s="83" t="s">
        <v>167</v>
      </c>
      <c r="O26" s="82"/>
      <c r="P26" s="83" t="s">
        <v>167</v>
      </c>
    </row>
    <row r="27" spans="1:16" ht="15" customHeight="1">
      <c r="A27" s="185"/>
      <c r="B27" s="282"/>
      <c r="C27" s="198"/>
      <c r="D27" s="83" t="s">
        <v>167</v>
      </c>
      <c r="E27" s="83" t="s">
        <v>167</v>
      </c>
      <c r="F27" s="86"/>
      <c r="G27" s="87"/>
      <c r="H27" s="85"/>
      <c r="I27" s="83" t="s">
        <v>167</v>
      </c>
      <c r="J27" s="83" t="s">
        <v>167</v>
      </c>
      <c r="K27" s="83" t="e">
        <f>IF((I27*J27)&gt;0,I27*J27,gerarerro)</f>
        <v>#VALUE!</v>
      </c>
      <c r="L27" s="82" t="e">
        <f t="shared" si="0"/>
        <v>#VALUE!</v>
      </c>
      <c r="M27" s="82"/>
      <c r="N27" s="83" t="s">
        <v>167</v>
      </c>
      <c r="O27" s="82"/>
      <c r="P27" s="83" t="s">
        <v>167</v>
      </c>
    </row>
    <row r="28" spans="1:16" ht="15" customHeight="1">
      <c r="A28" s="185"/>
      <c r="B28" s="282"/>
      <c r="C28" s="197" t="s">
        <v>104</v>
      </c>
      <c r="D28" s="83" t="s">
        <v>167</v>
      </c>
      <c r="E28" s="83" t="s">
        <v>167</v>
      </c>
      <c r="F28" s="18"/>
      <c r="G28" s="18"/>
      <c r="H28" s="18"/>
      <c r="I28" s="83" t="s">
        <v>167</v>
      </c>
      <c r="J28" s="83" t="s">
        <v>167</v>
      </c>
      <c r="K28" s="83" t="e">
        <f>IF((I28*J28)&gt;0,I28*J28,gerarerro)</f>
        <v>#VALUE!</v>
      </c>
      <c r="L28" s="82" t="e">
        <f t="shared" si="0"/>
        <v>#VALUE!</v>
      </c>
      <c r="M28" s="82"/>
      <c r="N28" s="83" t="s">
        <v>167</v>
      </c>
      <c r="O28" s="13"/>
      <c r="P28" s="83" t="s">
        <v>167</v>
      </c>
    </row>
    <row r="29" spans="1:16" ht="15" customHeight="1">
      <c r="A29" s="185"/>
      <c r="B29" s="282"/>
      <c r="C29" s="198"/>
      <c r="D29" s="83" t="s">
        <v>167</v>
      </c>
      <c r="E29" s="83" t="s">
        <v>167</v>
      </c>
      <c r="F29" s="18"/>
      <c r="G29" s="18"/>
      <c r="H29" s="18"/>
      <c r="I29" s="83" t="s">
        <v>167</v>
      </c>
      <c r="J29" s="83" t="s">
        <v>167</v>
      </c>
      <c r="K29" s="83" t="e">
        <f>IF((I29*J29)&gt;0,I29*J29,gerarerro)</f>
        <v>#VALUE!</v>
      </c>
      <c r="L29" s="82" t="e">
        <f t="shared" si="0"/>
        <v>#VALUE!</v>
      </c>
      <c r="M29" s="82"/>
      <c r="N29" s="83" t="s">
        <v>167</v>
      </c>
      <c r="O29" s="13"/>
      <c r="P29" s="83" t="s">
        <v>167</v>
      </c>
    </row>
    <row r="30" spans="1:16" ht="26.25" customHeight="1">
      <c r="A30" s="185"/>
      <c r="B30" s="282"/>
      <c r="C30" s="200" t="s">
        <v>105</v>
      </c>
      <c r="D30" s="83" t="s">
        <v>213</v>
      </c>
      <c r="E30" s="83" t="s">
        <v>214</v>
      </c>
      <c r="F30" s="127" t="s">
        <v>436</v>
      </c>
      <c r="G30" s="127" t="s">
        <v>437</v>
      </c>
      <c r="H30" s="127" t="s">
        <v>438</v>
      </c>
      <c r="I30" s="83">
        <v>4</v>
      </c>
      <c r="J30" s="83">
        <v>2</v>
      </c>
      <c r="K30" s="83">
        <f>IF((I30*J30)&gt;0,I30*J30,gerarerro)</f>
        <v>8</v>
      </c>
      <c r="L30" s="82" t="str">
        <f t="shared" si="0"/>
        <v>MÉDIO</v>
      </c>
      <c r="M30" s="82" t="s">
        <v>439</v>
      </c>
      <c r="N30" s="83" t="s">
        <v>218</v>
      </c>
      <c r="O30" s="83" t="s">
        <v>440</v>
      </c>
      <c r="P30" s="83" t="s">
        <v>219</v>
      </c>
    </row>
    <row r="31" spans="1:16" ht="15" customHeight="1">
      <c r="A31" s="185"/>
      <c r="B31" s="282"/>
      <c r="C31" s="201"/>
      <c r="D31" s="83" t="s">
        <v>167</v>
      </c>
      <c r="E31" s="83" t="s">
        <v>167</v>
      </c>
      <c r="F31" s="82"/>
      <c r="G31" s="82"/>
      <c r="H31" s="82"/>
      <c r="I31" s="83" t="s">
        <v>167</v>
      </c>
      <c r="J31" s="83" t="s">
        <v>167</v>
      </c>
      <c r="K31" s="83" t="e">
        <f>IF((I31*J31)&gt;0,I31*J31,gerarerro)</f>
        <v>#VALUE!</v>
      </c>
      <c r="L31" s="82" t="e">
        <f t="shared" si="0"/>
        <v>#VALUE!</v>
      </c>
      <c r="M31" s="82"/>
      <c r="N31" s="83" t="s">
        <v>167</v>
      </c>
      <c r="O31" s="83"/>
      <c r="P31" s="83" t="s">
        <v>167</v>
      </c>
    </row>
    <row r="32" spans="1:16" ht="15" customHeight="1">
      <c r="A32" s="185"/>
      <c r="B32" s="282"/>
      <c r="C32" s="193" t="s">
        <v>106</v>
      </c>
      <c r="D32" s="83" t="s">
        <v>167</v>
      </c>
      <c r="E32" s="83" t="s">
        <v>167</v>
      </c>
      <c r="F32" s="13"/>
      <c r="G32" s="13"/>
      <c r="H32" s="13"/>
      <c r="I32" s="83" t="s">
        <v>167</v>
      </c>
      <c r="J32" s="83" t="s">
        <v>167</v>
      </c>
      <c r="K32" s="83" t="e">
        <f>IF((I32*J32)&gt;0,I32*J32,gerarerro)</f>
        <v>#VALUE!</v>
      </c>
      <c r="L32" s="82" t="e">
        <f t="shared" si="0"/>
        <v>#VALUE!</v>
      </c>
      <c r="M32" s="13"/>
      <c r="N32" s="83" t="s">
        <v>167</v>
      </c>
      <c r="O32" s="13"/>
      <c r="P32" s="83" t="s">
        <v>167</v>
      </c>
    </row>
    <row r="33" spans="1:16" ht="15" customHeight="1">
      <c r="A33" s="185"/>
      <c r="B33" s="282"/>
      <c r="C33" s="194"/>
      <c r="D33" s="83" t="s">
        <v>167</v>
      </c>
      <c r="E33" s="83" t="s">
        <v>167</v>
      </c>
      <c r="F33" s="13"/>
      <c r="G33" s="13"/>
      <c r="H33" s="13"/>
      <c r="I33" s="83" t="s">
        <v>167</v>
      </c>
      <c r="J33" s="83" t="s">
        <v>167</v>
      </c>
      <c r="K33" s="83" t="e">
        <f>IF((I33*J33)&gt;0,I33*J33,gerarerro)</f>
        <v>#VALUE!</v>
      </c>
      <c r="L33" s="82" t="e">
        <f t="shared" si="0"/>
        <v>#VALUE!</v>
      </c>
      <c r="M33" s="13"/>
      <c r="N33" s="83" t="s">
        <v>167</v>
      </c>
      <c r="O33" s="13"/>
      <c r="P33" s="83" t="s">
        <v>167</v>
      </c>
    </row>
    <row r="34" spans="1:16" ht="15" customHeight="1">
      <c r="A34" s="185"/>
      <c r="B34" s="282"/>
      <c r="C34" s="197" t="s">
        <v>107</v>
      </c>
      <c r="D34" s="83" t="s">
        <v>220</v>
      </c>
      <c r="E34" s="83" t="s">
        <v>214</v>
      </c>
      <c r="F34" s="127" t="s">
        <v>441</v>
      </c>
      <c r="G34" s="127" t="s">
        <v>442</v>
      </c>
      <c r="H34" s="127" t="s">
        <v>443</v>
      </c>
      <c r="I34" s="83">
        <v>2</v>
      </c>
      <c r="J34" s="83">
        <v>5</v>
      </c>
      <c r="K34" s="83">
        <f>IF((I34*J34)&gt;0,I34*J34,gerarerro)</f>
        <v>10</v>
      </c>
      <c r="L34" s="82" t="str">
        <f t="shared" si="0"/>
        <v>ALTO</v>
      </c>
      <c r="M34" s="14" t="s">
        <v>444</v>
      </c>
      <c r="N34" s="83" t="s">
        <v>218</v>
      </c>
      <c r="O34" s="13" t="s">
        <v>445</v>
      </c>
      <c r="P34" s="83" t="s">
        <v>219</v>
      </c>
    </row>
    <row r="35" spans="1:16" ht="15" customHeight="1">
      <c r="A35" s="185"/>
      <c r="B35" s="282"/>
      <c r="C35" s="198"/>
      <c r="D35" s="83" t="s">
        <v>167</v>
      </c>
      <c r="E35" s="83" t="s">
        <v>167</v>
      </c>
      <c r="F35" s="14"/>
      <c r="G35" s="14"/>
      <c r="H35" s="13"/>
      <c r="I35" s="83" t="s">
        <v>167</v>
      </c>
      <c r="J35" s="83" t="s">
        <v>167</v>
      </c>
      <c r="K35" s="83" t="e">
        <f>IF((I35*J35)&gt;0,I35*J35,gerarerro)</f>
        <v>#VALUE!</v>
      </c>
      <c r="L35" s="82" t="e">
        <f t="shared" si="0"/>
        <v>#VALUE!</v>
      </c>
      <c r="M35" s="14"/>
      <c r="N35" s="83" t="s">
        <v>167</v>
      </c>
      <c r="O35" s="13"/>
      <c r="P35" s="83" t="s">
        <v>167</v>
      </c>
    </row>
    <row r="36" spans="1:16" ht="15" customHeight="1">
      <c r="A36" s="185"/>
      <c r="B36" s="282"/>
      <c r="C36" s="193" t="s">
        <v>175</v>
      </c>
      <c r="D36" s="83" t="s">
        <v>167</v>
      </c>
      <c r="E36" s="83" t="s">
        <v>167</v>
      </c>
      <c r="F36" s="83"/>
      <c r="G36" s="83"/>
      <c r="H36" s="82"/>
      <c r="I36" s="83" t="s">
        <v>167</v>
      </c>
      <c r="J36" s="83" t="s">
        <v>167</v>
      </c>
      <c r="K36" s="83" t="e">
        <f>IF((I36*J36)&gt;0,I36*J36,gerarerro)</f>
        <v>#VALUE!</v>
      </c>
      <c r="L36" s="82" t="e">
        <f t="shared" si="0"/>
        <v>#VALUE!</v>
      </c>
      <c r="M36" s="14"/>
      <c r="N36" s="83" t="s">
        <v>167</v>
      </c>
      <c r="O36" s="83"/>
      <c r="P36" s="83" t="s">
        <v>167</v>
      </c>
    </row>
    <row r="37" spans="1:16" ht="15" customHeight="1">
      <c r="A37" s="185"/>
      <c r="B37" s="282"/>
      <c r="C37" s="194"/>
      <c r="D37" s="83" t="s">
        <v>167</v>
      </c>
      <c r="E37" s="83" t="s">
        <v>167</v>
      </c>
      <c r="F37" s="83"/>
      <c r="G37" s="83"/>
      <c r="H37" s="82"/>
      <c r="I37" s="83" t="s">
        <v>167</v>
      </c>
      <c r="J37" s="83" t="s">
        <v>167</v>
      </c>
      <c r="K37" s="83" t="e">
        <f>IF((I37*J37)&gt;0,I37*J37,gerarerro)</f>
        <v>#VALUE!</v>
      </c>
      <c r="L37" s="82" t="e">
        <f t="shared" si="0"/>
        <v>#VALUE!</v>
      </c>
      <c r="M37" s="14"/>
      <c r="N37" s="83" t="s">
        <v>167</v>
      </c>
      <c r="O37" s="83"/>
      <c r="P37" s="83" t="s">
        <v>167</v>
      </c>
    </row>
    <row r="38" spans="1:16" ht="15" customHeight="1">
      <c r="A38" s="185"/>
      <c r="B38" s="282"/>
      <c r="C38" s="197" t="s">
        <v>109</v>
      </c>
      <c r="D38" s="83" t="s">
        <v>167</v>
      </c>
      <c r="E38" s="83" t="s">
        <v>167</v>
      </c>
      <c r="F38" s="14"/>
      <c r="G38" s="14"/>
      <c r="H38" s="14"/>
      <c r="I38" s="83" t="s">
        <v>167</v>
      </c>
      <c r="J38" s="83" t="s">
        <v>167</v>
      </c>
      <c r="K38" s="83" t="e">
        <f>IF((I38*J38)&gt;0,I38*J38,gerarerro)</f>
        <v>#VALUE!</v>
      </c>
      <c r="L38" s="82" t="e">
        <f t="shared" si="0"/>
        <v>#VALUE!</v>
      </c>
      <c r="M38" s="14"/>
      <c r="N38" s="83" t="s">
        <v>167</v>
      </c>
      <c r="O38" s="13"/>
      <c r="P38" s="83" t="s">
        <v>167</v>
      </c>
    </row>
    <row r="39" spans="1:16" ht="15" customHeight="1">
      <c r="A39" s="185"/>
      <c r="B39" s="282"/>
      <c r="C39" s="198"/>
      <c r="D39" s="83" t="s">
        <v>167</v>
      </c>
      <c r="E39" s="83" t="s">
        <v>167</v>
      </c>
      <c r="F39" s="14"/>
      <c r="G39" s="14"/>
      <c r="H39" s="14"/>
      <c r="I39" s="83" t="s">
        <v>167</v>
      </c>
      <c r="J39" s="83" t="s">
        <v>167</v>
      </c>
      <c r="K39" s="83" t="e">
        <f>IF((I39*J39)&gt;0,I39*J39,gerarerro)</f>
        <v>#VALUE!</v>
      </c>
      <c r="L39" s="82" t="e">
        <f t="shared" si="0"/>
        <v>#VALUE!</v>
      </c>
      <c r="M39" s="14"/>
      <c r="N39" s="83" t="s">
        <v>167</v>
      </c>
      <c r="O39" s="13"/>
      <c r="P39" s="83" t="s">
        <v>167</v>
      </c>
    </row>
    <row r="40" spans="1:16" ht="15" customHeight="1">
      <c r="A40" s="185"/>
      <c r="B40" s="282"/>
      <c r="C40" s="197" t="s">
        <v>176</v>
      </c>
      <c r="D40" s="83" t="s">
        <v>223</v>
      </c>
      <c r="E40" s="83" t="s">
        <v>214</v>
      </c>
      <c r="F40" s="127" t="s">
        <v>436</v>
      </c>
      <c r="G40" s="127" t="s">
        <v>446</v>
      </c>
      <c r="H40" s="127" t="s">
        <v>447</v>
      </c>
      <c r="I40" s="83">
        <v>4</v>
      </c>
      <c r="J40" s="83">
        <v>3</v>
      </c>
      <c r="K40" s="83">
        <f>IF((I40*J40)&gt;0,I40*J40,gerarerro)</f>
        <v>12</v>
      </c>
      <c r="L40" s="82" t="str">
        <f t="shared" si="0"/>
        <v>ALTO</v>
      </c>
      <c r="M40" s="14" t="s">
        <v>439</v>
      </c>
      <c r="N40" s="83" t="s">
        <v>218</v>
      </c>
      <c r="O40" s="83" t="s">
        <v>440</v>
      </c>
      <c r="P40" s="83" t="s">
        <v>219</v>
      </c>
    </row>
    <row r="41" spans="1:16" ht="15" customHeight="1">
      <c r="A41" s="185"/>
      <c r="B41" s="282"/>
      <c r="C41" s="198"/>
      <c r="D41" s="83" t="s">
        <v>167</v>
      </c>
      <c r="E41" s="83" t="s">
        <v>167</v>
      </c>
      <c r="F41" s="82"/>
      <c r="G41" s="82"/>
      <c r="H41" s="82"/>
      <c r="I41" s="83" t="s">
        <v>167</v>
      </c>
      <c r="J41" s="83" t="s">
        <v>167</v>
      </c>
      <c r="K41" s="83" t="e">
        <f>IF((I41*J41)&gt;0,I41*J41,gerarerro)</f>
        <v>#VALUE!</v>
      </c>
      <c r="L41" s="82" t="e">
        <f t="shared" si="0"/>
        <v>#VALUE!</v>
      </c>
      <c r="M41" s="14"/>
      <c r="N41" s="83" t="s">
        <v>167</v>
      </c>
      <c r="O41" s="83"/>
      <c r="P41" s="83" t="s">
        <v>167</v>
      </c>
    </row>
    <row r="42" spans="1:16" ht="45">
      <c r="A42" s="186"/>
      <c r="B42" s="288" t="s">
        <v>177</v>
      </c>
      <c r="C42" s="187" t="s">
        <v>178</v>
      </c>
      <c r="D42" s="83" t="s">
        <v>220</v>
      </c>
      <c r="E42" s="83" t="s">
        <v>214</v>
      </c>
      <c r="F42" s="127" t="s">
        <v>448</v>
      </c>
      <c r="G42" s="127" t="s">
        <v>449</v>
      </c>
      <c r="H42" s="127" t="s">
        <v>450</v>
      </c>
      <c r="I42" s="83">
        <v>3</v>
      </c>
      <c r="J42" s="83">
        <v>2</v>
      </c>
      <c r="K42" s="83">
        <f>IF((I42*J42)&gt;0,I42*J42,gerarerro)</f>
        <v>6</v>
      </c>
      <c r="L42" s="82" t="str">
        <f t="shared" si="0"/>
        <v>MÉDIO</v>
      </c>
      <c r="M42" s="82" t="s">
        <v>451</v>
      </c>
      <c r="N42" s="83" t="s">
        <v>218</v>
      </c>
      <c r="O42" s="82" t="s">
        <v>452</v>
      </c>
      <c r="P42" s="83" t="s">
        <v>219</v>
      </c>
    </row>
    <row r="43" spans="1:16" ht="15" customHeight="1">
      <c r="A43" s="186"/>
      <c r="B43" s="288"/>
      <c r="C43" s="188"/>
      <c r="D43" s="83" t="s">
        <v>167</v>
      </c>
      <c r="E43" s="83" t="s">
        <v>167</v>
      </c>
      <c r="F43" s="82"/>
      <c r="G43" s="82"/>
      <c r="H43" s="82"/>
      <c r="I43" s="83" t="s">
        <v>167</v>
      </c>
      <c r="J43" s="83" t="s">
        <v>167</v>
      </c>
      <c r="K43" s="83" t="e">
        <f>IF((I43*J43)&gt;0,I43*J43,gerarerro)</f>
        <v>#VALUE!</v>
      </c>
      <c r="L43" s="82" t="e">
        <f t="shared" si="0"/>
        <v>#VALUE!</v>
      </c>
      <c r="M43" s="82"/>
      <c r="N43" s="83" t="s">
        <v>167</v>
      </c>
      <c r="O43" s="82"/>
      <c r="P43" s="83" t="s">
        <v>167</v>
      </c>
    </row>
    <row r="44" spans="1:16" ht="45">
      <c r="A44" s="186"/>
      <c r="B44" s="288"/>
      <c r="C44" s="187" t="s">
        <v>179</v>
      </c>
      <c r="D44" s="83" t="s">
        <v>226</v>
      </c>
      <c r="E44" s="83" t="s">
        <v>214</v>
      </c>
      <c r="F44" s="127" t="s">
        <v>453</v>
      </c>
      <c r="G44" s="127" t="s">
        <v>454</v>
      </c>
      <c r="H44" s="127" t="s">
        <v>455</v>
      </c>
      <c r="I44" s="83">
        <v>2</v>
      </c>
      <c r="J44" s="83">
        <v>5</v>
      </c>
      <c r="K44" s="83">
        <f>IF((I44*J44)&gt;0,I44*J44,gerarerro)</f>
        <v>10</v>
      </c>
      <c r="L44" s="82" t="str">
        <f t="shared" si="0"/>
        <v>ALTO</v>
      </c>
      <c r="M44" s="14" t="s">
        <v>456</v>
      </c>
      <c r="N44" s="83" t="s">
        <v>218</v>
      </c>
      <c r="O44" s="13" t="s">
        <v>457</v>
      </c>
      <c r="P44" s="83" t="s">
        <v>219</v>
      </c>
    </row>
    <row r="45" spans="1:16" ht="15" customHeight="1">
      <c r="A45" s="186"/>
      <c r="B45" s="288"/>
      <c r="C45" s="188"/>
      <c r="D45" s="83" t="s">
        <v>167</v>
      </c>
      <c r="E45" s="83" t="s">
        <v>167</v>
      </c>
      <c r="F45" s="13"/>
      <c r="G45" s="13"/>
      <c r="H45" s="13"/>
      <c r="I45" s="83" t="s">
        <v>167</v>
      </c>
      <c r="J45" s="83" t="s">
        <v>167</v>
      </c>
      <c r="K45" s="83" t="e">
        <f>IF((I45*J45)&gt;0,I45*J45,gerarerro)</f>
        <v>#VALUE!</v>
      </c>
      <c r="L45" s="82" t="e">
        <f t="shared" si="0"/>
        <v>#VALUE!</v>
      </c>
      <c r="M45" s="13"/>
      <c r="N45" s="83" t="s">
        <v>167</v>
      </c>
      <c r="O45" s="13"/>
      <c r="P45" s="83" t="s">
        <v>167</v>
      </c>
    </row>
    <row r="46" spans="1:16" ht="30">
      <c r="A46" s="186"/>
      <c r="B46" s="288"/>
      <c r="C46" s="189" t="s">
        <v>114</v>
      </c>
      <c r="D46" s="83" t="s">
        <v>224</v>
      </c>
      <c r="E46" s="83" t="s">
        <v>214</v>
      </c>
      <c r="F46" s="14" t="s">
        <v>458</v>
      </c>
      <c r="G46" s="14" t="s">
        <v>459</v>
      </c>
      <c r="H46" s="14" t="s">
        <v>460</v>
      </c>
      <c r="I46" s="83">
        <v>2</v>
      </c>
      <c r="J46" s="83">
        <v>2</v>
      </c>
      <c r="K46" s="83">
        <f>IF((I46*J46)&gt;0,I46*J46,gerarerro)</f>
        <v>4</v>
      </c>
      <c r="L46" s="82" t="str">
        <f t="shared" si="0"/>
        <v>MÉDIO</v>
      </c>
      <c r="M46" s="14" t="s">
        <v>461</v>
      </c>
      <c r="N46" s="83" t="s">
        <v>218</v>
      </c>
      <c r="O46" s="13" t="s">
        <v>462</v>
      </c>
      <c r="P46" s="83" t="s">
        <v>219</v>
      </c>
    </row>
    <row r="47" spans="1:16" ht="15" customHeight="1">
      <c r="A47" s="186"/>
      <c r="B47" s="288"/>
      <c r="C47" s="190"/>
      <c r="D47" s="83" t="s">
        <v>167</v>
      </c>
      <c r="E47" s="83" t="s">
        <v>167</v>
      </c>
      <c r="F47" s="14"/>
      <c r="G47" s="14"/>
      <c r="H47" s="14"/>
      <c r="I47" s="83" t="s">
        <v>167</v>
      </c>
      <c r="J47" s="83" t="s">
        <v>167</v>
      </c>
      <c r="K47" s="83" t="e">
        <f>IF((I47*J47)&gt;0,I47*J47,gerarerro)</f>
        <v>#VALUE!</v>
      </c>
      <c r="L47" s="82" t="e">
        <f t="shared" si="0"/>
        <v>#VALUE!</v>
      </c>
      <c r="M47" s="14"/>
      <c r="N47" s="83" t="s">
        <v>167</v>
      </c>
      <c r="O47" s="13"/>
      <c r="P47" s="83" t="s">
        <v>167</v>
      </c>
    </row>
    <row r="48" spans="1:16" ht="15" customHeight="1">
      <c r="A48" s="186"/>
      <c r="B48" s="288"/>
      <c r="C48" s="191" t="s">
        <v>180</v>
      </c>
      <c r="D48" s="83" t="s">
        <v>220</v>
      </c>
      <c r="E48" s="83" t="s">
        <v>214</v>
      </c>
      <c r="F48" s="14" t="s">
        <v>463</v>
      </c>
      <c r="G48" s="14" t="s">
        <v>464</v>
      </c>
      <c r="H48" s="14" t="s">
        <v>465</v>
      </c>
      <c r="I48" s="83">
        <v>1</v>
      </c>
      <c r="J48" s="83">
        <v>3</v>
      </c>
      <c r="K48" s="83">
        <f>IF((I48*J48)&gt;0,I48*J48,gerarerro)</f>
        <v>3</v>
      </c>
      <c r="L48" s="82" t="str">
        <f t="shared" si="0"/>
        <v>ERRO</v>
      </c>
      <c r="M48" s="14" t="s">
        <v>466</v>
      </c>
      <c r="N48" s="83" t="s">
        <v>218</v>
      </c>
      <c r="O48" s="13" t="s">
        <v>467</v>
      </c>
      <c r="P48" s="83" t="s">
        <v>219</v>
      </c>
    </row>
    <row r="49" spans="1:16" ht="15" customHeight="1">
      <c r="A49" s="186"/>
      <c r="B49" s="288"/>
      <c r="C49" s="190"/>
      <c r="D49" s="83" t="s">
        <v>167</v>
      </c>
      <c r="E49" s="83" t="s">
        <v>167</v>
      </c>
      <c r="F49" s="14"/>
      <c r="G49" s="14"/>
      <c r="H49" s="14"/>
      <c r="I49" s="83" t="s">
        <v>167</v>
      </c>
      <c r="J49" s="83" t="s">
        <v>167</v>
      </c>
      <c r="K49" s="83" t="e">
        <f>IF((I49*J49)&gt;0,I49*J49,gerarerro)</f>
        <v>#VALUE!</v>
      </c>
      <c r="L49" s="82" t="e">
        <f t="shared" si="0"/>
        <v>#VALUE!</v>
      </c>
      <c r="M49" s="14"/>
      <c r="N49" s="83" t="s">
        <v>167</v>
      </c>
      <c r="O49" s="13"/>
      <c r="P49" s="83" t="s">
        <v>167</v>
      </c>
    </row>
    <row r="50" spans="1:16">
      <c r="A50" s="186"/>
      <c r="B50" s="288"/>
      <c r="C50" s="191" t="s">
        <v>181</v>
      </c>
      <c r="D50" s="83" t="s">
        <v>167</v>
      </c>
      <c r="E50" s="83" t="s">
        <v>167</v>
      </c>
      <c r="F50" s="14"/>
      <c r="G50" s="14"/>
      <c r="H50" s="14"/>
      <c r="I50" s="83" t="s">
        <v>167</v>
      </c>
      <c r="J50" s="83" t="s">
        <v>167</v>
      </c>
      <c r="K50" s="83" t="e">
        <f>IF((I50*J50)&gt;0,I50*J50,gerarerro)</f>
        <v>#VALUE!</v>
      </c>
      <c r="L50" s="82" t="e">
        <f t="shared" si="0"/>
        <v>#VALUE!</v>
      </c>
      <c r="M50" s="14"/>
      <c r="N50" s="83" t="s">
        <v>167</v>
      </c>
      <c r="O50" s="13"/>
      <c r="P50" s="83" t="s">
        <v>167</v>
      </c>
    </row>
    <row r="51" spans="1:16" ht="15.75" customHeight="1">
      <c r="A51" s="186"/>
      <c r="B51" s="288"/>
      <c r="C51" s="192"/>
      <c r="D51" s="83" t="s">
        <v>167</v>
      </c>
      <c r="E51" s="83" t="s">
        <v>167</v>
      </c>
      <c r="F51" s="14"/>
      <c r="G51" s="14"/>
      <c r="H51" s="14"/>
      <c r="I51" s="83" t="s">
        <v>167</v>
      </c>
      <c r="J51" s="83" t="s">
        <v>167</v>
      </c>
      <c r="K51" s="83" t="e">
        <f>IF((I51*J51)&gt;0,I51*J51,gerarerro)</f>
        <v>#VALUE!</v>
      </c>
      <c r="L51" s="82" t="e">
        <f t="shared" si="0"/>
        <v>#VALUE!</v>
      </c>
      <c r="M51" s="14"/>
      <c r="N51" s="83" t="s">
        <v>167</v>
      </c>
      <c r="O51" s="13"/>
      <c r="P51" s="83" t="s">
        <v>167</v>
      </c>
    </row>
    <row r="52" spans="1:16" ht="30">
      <c r="A52" s="176"/>
      <c r="B52" s="289" t="s">
        <v>182</v>
      </c>
      <c r="C52" s="202" t="s">
        <v>183</v>
      </c>
      <c r="D52" s="83" t="s">
        <v>213</v>
      </c>
      <c r="E52" s="83" t="s">
        <v>214</v>
      </c>
      <c r="F52" s="14" t="s">
        <v>468</v>
      </c>
      <c r="G52" s="14" t="s">
        <v>469</v>
      </c>
      <c r="H52" s="13" t="s">
        <v>470</v>
      </c>
      <c r="I52" s="83">
        <v>1</v>
      </c>
      <c r="J52" s="83">
        <v>1</v>
      </c>
      <c r="K52" s="83">
        <f>IF((I52*J52)&gt;0,I52*J52,gerarerro)</f>
        <v>1</v>
      </c>
      <c r="L52" s="82" t="str">
        <f t="shared" si="0"/>
        <v>BAIXO</v>
      </c>
      <c r="M52" s="14" t="s">
        <v>471</v>
      </c>
      <c r="N52" s="83" t="s">
        <v>218</v>
      </c>
      <c r="O52" s="13" t="s">
        <v>472</v>
      </c>
      <c r="P52" s="83" t="s">
        <v>219</v>
      </c>
    </row>
    <row r="53" spans="1:16" ht="15" customHeight="1">
      <c r="A53" s="176"/>
      <c r="B53" s="289"/>
      <c r="C53" s="203"/>
      <c r="D53" s="83" t="s">
        <v>167</v>
      </c>
      <c r="E53" s="83" t="s">
        <v>167</v>
      </c>
      <c r="F53" s="14"/>
      <c r="G53" s="14"/>
      <c r="H53" s="13"/>
      <c r="I53" s="83" t="s">
        <v>167</v>
      </c>
      <c r="J53" s="83" t="s">
        <v>167</v>
      </c>
      <c r="K53" s="83" t="e">
        <f>IF((I53*J53)&gt;0,I53*J53,gerarerro)</f>
        <v>#VALUE!</v>
      </c>
      <c r="L53" s="82" t="e">
        <f t="shared" si="0"/>
        <v>#VALUE!</v>
      </c>
      <c r="M53" s="14"/>
      <c r="N53" s="83" t="s">
        <v>167</v>
      </c>
      <c r="O53" s="13"/>
      <c r="P53" s="83" t="s">
        <v>167</v>
      </c>
    </row>
    <row r="54" spans="1:16">
      <c r="A54" s="176"/>
      <c r="B54" s="289"/>
      <c r="C54" s="202" t="s">
        <v>184</v>
      </c>
      <c r="D54" s="83" t="s">
        <v>167</v>
      </c>
      <c r="E54" s="83" t="s">
        <v>167</v>
      </c>
      <c r="F54" s="13"/>
      <c r="G54" s="13"/>
      <c r="H54" s="13"/>
      <c r="I54" s="83" t="s">
        <v>167</v>
      </c>
      <c r="J54" s="83" t="s">
        <v>167</v>
      </c>
      <c r="K54" s="83" t="e">
        <f>IF((I54*J54)&gt;0,I54*J54,gerarerro)</f>
        <v>#VALUE!</v>
      </c>
      <c r="L54" s="82" t="e">
        <f t="shared" si="0"/>
        <v>#VALUE!</v>
      </c>
      <c r="M54" s="13"/>
      <c r="N54" s="83" t="s">
        <v>167</v>
      </c>
      <c r="O54" s="13"/>
      <c r="P54" s="83" t="s">
        <v>167</v>
      </c>
    </row>
    <row r="55" spans="1:16" ht="15" customHeight="1">
      <c r="A55" s="176"/>
      <c r="B55" s="289"/>
      <c r="C55" s="203"/>
      <c r="D55" s="83" t="s">
        <v>167</v>
      </c>
      <c r="E55" s="83" t="s">
        <v>167</v>
      </c>
      <c r="F55" s="13"/>
      <c r="G55" s="13"/>
      <c r="H55" s="13"/>
      <c r="I55" s="83" t="s">
        <v>167</v>
      </c>
      <c r="J55" s="83" t="s">
        <v>167</v>
      </c>
      <c r="K55" s="83" t="e">
        <f>IF((I55*J55)&gt;0,I55*J55,gerarerro)</f>
        <v>#VALUE!</v>
      </c>
      <c r="L55" s="82" t="e">
        <f t="shared" si="0"/>
        <v>#VALUE!</v>
      </c>
      <c r="M55" s="13"/>
      <c r="N55" s="83" t="s">
        <v>167</v>
      </c>
      <c r="O55" s="13"/>
      <c r="P55" s="83" t="s">
        <v>167</v>
      </c>
    </row>
    <row r="56" spans="1:16" ht="30">
      <c r="A56" s="176"/>
      <c r="B56" s="289"/>
      <c r="C56" s="202" t="s">
        <v>185</v>
      </c>
      <c r="D56" s="83" t="s">
        <v>213</v>
      </c>
      <c r="E56" s="83" t="s">
        <v>214</v>
      </c>
      <c r="F56" s="127" t="s">
        <v>473</v>
      </c>
      <c r="G56" s="127" t="s">
        <v>474</v>
      </c>
      <c r="H56" s="127" t="s">
        <v>475</v>
      </c>
      <c r="I56" s="83">
        <v>2</v>
      </c>
      <c r="J56" s="83">
        <v>5</v>
      </c>
      <c r="K56" s="83">
        <f>IF((I56*J56)&gt;0,I56*J56,gerarerro)</f>
        <v>10</v>
      </c>
      <c r="L56" s="82" t="str">
        <f t="shared" si="0"/>
        <v>ALTO</v>
      </c>
      <c r="M56" s="14" t="s">
        <v>476</v>
      </c>
      <c r="N56" s="83" t="s">
        <v>215</v>
      </c>
      <c r="O56" s="13" t="s">
        <v>477</v>
      </c>
      <c r="P56" s="83" t="s">
        <v>219</v>
      </c>
    </row>
    <row r="57" spans="1:16" ht="15" customHeight="1">
      <c r="A57" s="176"/>
      <c r="B57" s="289"/>
      <c r="C57" s="203"/>
      <c r="D57" s="83" t="s">
        <v>167</v>
      </c>
      <c r="E57" s="83" t="s">
        <v>167</v>
      </c>
      <c r="F57" s="14"/>
      <c r="G57" s="14"/>
      <c r="H57" s="14"/>
      <c r="I57" s="83" t="s">
        <v>167</v>
      </c>
      <c r="J57" s="83" t="s">
        <v>167</v>
      </c>
      <c r="K57" s="83" t="e">
        <f>IF((I57*J57)&gt;0,I57*J57,gerarerro)</f>
        <v>#VALUE!</v>
      </c>
      <c r="L57" s="82" t="e">
        <f t="shared" si="0"/>
        <v>#VALUE!</v>
      </c>
      <c r="M57" s="14"/>
      <c r="N57" s="83" t="s">
        <v>167</v>
      </c>
      <c r="O57" s="13"/>
      <c r="P57" s="83" t="s">
        <v>167</v>
      </c>
    </row>
    <row r="58" spans="1:16">
      <c r="A58" s="176"/>
      <c r="B58" s="289"/>
      <c r="C58" s="202" t="s">
        <v>186</v>
      </c>
      <c r="D58" s="83" t="s">
        <v>213</v>
      </c>
      <c r="E58" s="83" t="s">
        <v>214</v>
      </c>
      <c r="F58" s="13" t="s">
        <v>478</v>
      </c>
      <c r="G58" s="13" t="s">
        <v>479</v>
      </c>
      <c r="H58" s="13" t="s">
        <v>480</v>
      </c>
      <c r="I58" s="83">
        <v>1</v>
      </c>
      <c r="J58" s="83">
        <v>4</v>
      </c>
      <c r="K58" s="83">
        <f>IF((I58*J58)&gt;0,I58*J58,gerarerro)</f>
        <v>4</v>
      </c>
      <c r="L58" s="82" t="str">
        <f t="shared" si="0"/>
        <v>MÉDIO</v>
      </c>
      <c r="M58" s="13" t="s">
        <v>481</v>
      </c>
      <c r="N58" s="83" t="s">
        <v>218</v>
      </c>
      <c r="O58" s="13" t="s">
        <v>482</v>
      </c>
      <c r="P58" s="83" t="s">
        <v>219</v>
      </c>
    </row>
    <row r="59" spans="1:16" ht="15" customHeight="1">
      <c r="A59" s="176"/>
      <c r="B59" s="289"/>
      <c r="C59" s="203"/>
      <c r="D59" s="83" t="s">
        <v>167</v>
      </c>
      <c r="E59" s="83" t="s">
        <v>167</v>
      </c>
      <c r="F59" s="13"/>
      <c r="G59" s="13"/>
      <c r="H59" s="13"/>
      <c r="I59" s="83" t="s">
        <v>167</v>
      </c>
      <c r="J59" s="83" t="s">
        <v>167</v>
      </c>
      <c r="K59" s="83" t="e">
        <f>IF((I59*J59)&gt;0,I59*J59,gerarerro)</f>
        <v>#VALUE!</v>
      </c>
      <c r="L59" s="82" t="e">
        <f t="shared" si="0"/>
        <v>#VALUE!</v>
      </c>
      <c r="M59" s="13"/>
      <c r="N59" s="83" t="s">
        <v>167</v>
      </c>
      <c r="O59" s="13"/>
      <c r="P59" s="83" t="s">
        <v>167</v>
      </c>
    </row>
    <row r="60" spans="1:16" ht="15" customHeight="1">
      <c r="A60" s="176"/>
      <c r="B60" s="289"/>
      <c r="C60" s="204" t="s">
        <v>187</v>
      </c>
      <c r="D60" s="83" t="s">
        <v>213</v>
      </c>
      <c r="E60" s="83" t="s">
        <v>214</v>
      </c>
      <c r="F60" s="127" t="s">
        <v>483</v>
      </c>
      <c r="G60" s="127" t="s">
        <v>484</v>
      </c>
      <c r="H60" s="127" t="s">
        <v>485</v>
      </c>
      <c r="I60" s="83">
        <v>3</v>
      </c>
      <c r="J60" s="83">
        <v>5</v>
      </c>
      <c r="K60" s="83">
        <f>IF((I60*J60)&gt;0,I60*J60,gerarerro)</f>
        <v>15</v>
      </c>
      <c r="L60" s="82" t="str">
        <f t="shared" si="0"/>
        <v>ALTO</v>
      </c>
      <c r="M60" s="14" t="s">
        <v>486</v>
      </c>
      <c r="N60" s="83" t="s">
        <v>215</v>
      </c>
      <c r="O60" s="13" t="s">
        <v>487</v>
      </c>
      <c r="P60" s="83" t="s">
        <v>219</v>
      </c>
    </row>
    <row r="61" spans="1:16" ht="15" customHeight="1">
      <c r="A61" s="176"/>
      <c r="B61" s="289"/>
      <c r="C61" s="205"/>
      <c r="D61" s="83" t="s">
        <v>167</v>
      </c>
      <c r="E61" s="83" t="s">
        <v>167</v>
      </c>
      <c r="F61" s="14"/>
      <c r="G61" s="14"/>
      <c r="H61" s="14"/>
      <c r="I61" s="83" t="s">
        <v>167</v>
      </c>
      <c r="J61" s="83" t="s">
        <v>167</v>
      </c>
      <c r="K61" s="83" t="e">
        <f>IF((I61*J61)&gt;0,I61*J61,gerarerro)</f>
        <v>#VALUE!</v>
      </c>
      <c r="L61" s="82" t="e">
        <f t="shared" si="0"/>
        <v>#VALUE!</v>
      </c>
      <c r="M61" s="14"/>
      <c r="N61" s="83" t="s">
        <v>167</v>
      </c>
      <c r="O61" s="13"/>
      <c r="P61" s="83" t="s">
        <v>167</v>
      </c>
    </row>
    <row r="62" spans="1:16" ht="45">
      <c r="A62" s="176"/>
      <c r="B62" s="289"/>
      <c r="C62" s="202" t="s">
        <v>188</v>
      </c>
      <c r="D62" s="83" t="s">
        <v>213</v>
      </c>
      <c r="E62" s="83" t="s">
        <v>214</v>
      </c>
      <c r="F62" s="127" t="s">
        <v>488</v>
      </c>
      <c r="G62" s="127" t="s">
        <v>489</v>
      </c>
      <c r="H62" s="128" t="s">
        <v>490</v>
      </c>
      <c r="I62" s="83">
        <v>2</v>
      </c>
      <c r="J62" s="83">
        <v>5</v>
      </c>
      <c r="K62" s="83">
        <f>IF((I62*J62)&gt;0,I62*J62,gerarerro)</f>
        <v>10</v>
      </c>
      <c r="L62" s="82" t="str">
        <f t="shared" si="0"/>
        <v>ALTO</v>
      </c>
      <c r="M62" s="14" t="s">
        <v>491</v>
      </c>
      <c r="N62" s="83" t="s">
        <v>218</v>
      </c>
      <c r="O62" s="126" t="s">
        <v>492</v>
      </c>
      <c r="P62" s="83" t="s">
        <v>219</v>
      </c>
    </row>
    <row r="63" spans="1:16" ht="15.75" customHeight="1">
      <c r="A63" s="176"/>
      <c r="B63" s="289"/>
      <c r="C63" s="203"/>
      <c r="D63" s="83" t="s">
        <v>167</v>
      </c>
      <c r="E63" s="83" t="s">
        <v>167</v>
      </c>
      <c r="F63" s="14"/>
      <c r="G63" s="14"/>
      <c r="H63" s="14"/>
      <c r="I63" s="83" t="s">
        <v>167</v>
      </c>
      <c r="J63" s="83" t="s">
        <v>167</v>
      </c>
      <c r="K63" s="83" t="e">
        <f>IF((I63*J63)&gt;0,I63*J63,gerarerro)</f>
        <v>#VALUE!</v>
      </c>
      <c r="L63" s="82" t="e">
        <f t="shared" si="0"/>
        <v>#VALUE!</v>
      </c>
      <c r="M63" s="14"/>
      <c r="N63" s="83" t="s">
        <v>167</v>
      </c>
      <c r="O63" s="13"/>
      <c r="P63" s="83" t="s">
        <v>167</v>
      </c>
    </row>
    <row r="64" spans="1:16" ht="30">
      <c r="A64" s="176"/>
      <c r="B64" s="290" t="s">
        <v>189</v>
      </c>
      <c r="C64" s="202" t="s">
        <v>190</v>
      </c>
      <c r="D64" s="83" t="s">
        <v>213</v>
      </c>
      <c r="E64" s="83" t="s">
        <v>214</v>
      </c>
      <c r="F64" s="128" t="s">
        <v>493</v>
      </c>
      <c r="G64" s="127" t="s">
        <v>494</v>
      </c>
      <c r="H64" s="127" t="s">
        <v>495</v>
      </c>
      <c r="I64" s="83">
        <v>4</v>
      </c>
      <c r="J64" s="83">
        <v>3</v>
      </c>
      <c r="K64" s="83">
        <f>IF((I64*J64)&gt;0,I64*J64,gerarerro)</f>
        <v>12</v>
      </c>
      <c r="L64" s="82" t="str">
        <f t="shared" si="0"/>
        <v>ALTO</v>
      </c>
      <c r="M64" s="126" t="s">
        <v>496</v>
      </c>
      <c r="N64" s="83" t="s">
        <v>218</v>
      </c>
      <c r="O64" s="13" t="s">
        <v>497</v>
      </c>
      <c r="P64" s="83" t="s">
        <v>219</v>
      </c>
    </row>
    <row r="65" spans="1:16" ht="15" customHeight="1">
      <c r="A65" s="176"/>
      <c r="B65" s="291"/>
      <c r="C65" s="203"/>
      <c r="D65" s="83" t="s">
        <v>167</v>
      </c>
      <c r="E65" s="83" t="s">
        <v>167</v>
      </c>
      <c r="F65" s="24"/>
      <c r="G65" s="24"/>
      <c r="H65" s="88"/>
      <c r="I65" s="83" t="s">
        <v>167</v>
      </c>
      <c r="J65" s="83" t="s">
        <v>167</v>
      </c>
      <c r="K65" s="83" t="e">
        <f>IF((I65*J65)&gt;0,I65*J65,gerarerro)</f>
        <v>#VALUE!</v>
      </c>
      <c r="L65" s="82" t="e">
        <f t="shared" si="0"/>
        <v>#VALUE!</v>
      </c>
      <c r="M65" s="14"/>
      <c r="N65" s="83" t="s">
        <v>167</v>
      </c>
      <c r="O65" s="13"/>
      <c r="P65" s="83" t="s">
        <v>167</v>
      </c>
    </row>
    <row r="66" spans="1:16" ht="30">
      <c r="A66" s="176"/>
      <c r="B66" s="291"/>
      <c r="C66" s="202" t="s">
        <v>126</v>
      </c>
      <c r="D66" s="83" t="s">
        <v>213</v>
      </c>
      <c r="E66" s="83" t="s">
        <v>214</v>
      </c>
      <c r="F66" s="14" t="s">
        <v>498</v>
      </c>
      <c r="G66" t="s">
        <v>499</v>
      </c>
      <c r="H66" s="14" t="s">
        <v>500</v>
      </c>
      <c r="I66" s="83">
        <v>2</v>
      </c>
      <c r="J66" s="83">
        <v>4</v>
      </c>
      <c r="K66" s="83">
        <f>IF((I66*J66)&gt;0,I66*J66,gerarerro)</f>
        <v>8</v>
      </c>
      <c r="L66" s="82" t="str">
        <f t="shared" si="0"/>
        <v>MÉDIO</v>
      </c>
      <c r="M66" s="14" t="s">
        <v>501</v>
      </c>
      <c r="N66" s="83" t="s">
        <v>218</v>
      </c>
      <c r="O66" s="13" t="s">
        <v>362</v>
      </c>
      <c r="P66" s="83" t="s">
        <v>219</v>
      </c>
    </row>
    <row r="67" spans="1:16" ht="15.75" customHeight="1">
      <c r="A67" s="176"/>
      <c r="B67" s="292"/>
      <c r="C67" s="203"/>
      <c r="D67" s="83" t="s">
        <v>167</v>
      </c>
      <c r="E67" s="83" t="s">
        <v>167</v>
      </c>
      <c r="F67" s="14"/>
      <c r="G67" s="14"/>
      <c r="H67" s="14"/>
      <c r="I67" s="83" t="s">
        <v>167</v>
      </c>
      <c r="J67" s="83" t="s">
        <v>167</v>
      </c>
      <c r="K67" s="83" t="e">
        <f>IF((I67*J67)&gt;0,I67*J67,gerarerro)</f>
        <v>#VALUE!</v>
      </c>
      <c r="L67" s="82" t="e">
        <f t="shared" si="0"/>
        <v>#VALUE!</v>
      </c>
      <c r="M67" s="14"/>
      <c r="N67" s="83" t="s">
        <v>167</v>
      </c>
      <c r="O67" s="13"/>
      <c r="P67" s="83" t="s">
        <v>167</v>
      </c>
    </row>
    <row r="68" spans="1:16">
      <c r="A68" s="176"/>
      <c r="B68" s="293" t="s">
        <v>191</v>
      </c>
      <c r="C68" s="204" t="s">
        <v>128</v>
      </c>
      <c r="D68" s="83" t="s">
        <v>167</v>
      </c>
      <c r="E68" s="83" t="s">
        <v>167</v>
      </c>
      <c r="F68" s="14"/>
      <c r="G68" s="14"/>
      <c r="H68" s="14"/>
      <c r="I68" s="83" t="s">
        <v>167</v>
      </c>
      <c r="J68" s="83" t="s">
        <v>167</v>
      </c>
      <c r="K68" s="83" t="e">
        <f>IF((I68*J68)&gt;0,I68*J68,gerarerro)</f>
        <v>#VALUE!</v>
      </c>
      <c r="L68" s="82" t="e">
        <f t="shared" si="0"/>
        <v>#VALUE!</v>
      </c>
      <c r="M68" s="13"/>
      <c r="N68" s="83" t="s">
        <v>167</v>
      </c>
      <c r="O68" s="13"/>
      <c r="P68" s="83" t="s">
        <v>167</v>
      </c>
    </row>
    <row r="69" spans="1:16">
      <c r="A69" s="176"/>
      <c r="B69" s="294"/>
      <c r="C69" s="205"/>
      <c r="D69" s="83" t="s">
        <v>167</v>
      </c>
      <c r="E69" s="83" t="s">
        <v>167</v>
      </c>
      <c r="F69" s="14"/>
      <c r="G69" s="14"/>
      <c r="H69" s="14"/>
      <c r="I69" s="83" t="s">
        <v>167</v>
      </c>
      <c r="J69" s="83" t="s">
        <v>167</v>
      </c>
      <c r="K69" s="83" t="e">
        <f>IF((I69*J69)&gt;0,I69*J69,gerarerro)</f>
        <v>#VALUE!</v>
      </c>
      <c r="L69" s="82" t="e">
        <f t="shared" ref="L69:L91" si="1">IF(K69&gt;21,"EXTREMO",IF(K69&gt;15,"MUITO ALTO",IF(K69&gt;8,"ALTO",IF(K69&gt;3,"MÉDIO",IF(K69&lt;2,"BAIXO","ERRO")))))</f>
        <v>#VALUE!</v>
      </c>
      <c r="M69" s="13"/>
      <c r="N69" s="83" t="s">
        <v>167</v>
      </c>
      <c r="O69" s="13"/>
      <c r="P69" s="83" t="s">
        <v>167</v>
      </c>
    </row>
    <row r="70" spans="1:16">
      <c r="A70" s="176"/>
      <c r="B70" s="293" t="s">
        <v>192</v>
      </c>
      <c r="C70" s="202" t="s">
        <v>130</v>
      </c>
      <c r="D70" s="83" t="s">
        <v>167</v>
      </c>
      <c r="E70" s="83" t="s">
        <v>167</v>
      </c>
      <c r="F70" s="14"/>
      <c r="G70" s="14"/>
      <c r="H70" s="14"/>
      <c r="I70" s="83" t="s">
        <v>167</v>
      </c>
      <c r="J70" s="83" t="s">
        <v>167</v>
      </c>
      <c r="K70" s="83" t="e">
        <f>IF((I70*J70)&gt;0,I70*J70,gerarerro)</f>
        <v>#VALUE!</v>
      </c>
      <c r="L70" s="82" t="e">
        <f t="shared" si="1"/>
        <v>#VALUE!</v>
      </c>
      <c r="M70" s="14"/>
      <c r="N70" s="83" t="s">
        <v>167</v>
      </c>
      <c r="O70" s="83"/>
      <c r="P70" s="83" t="s">
        <v>167</v>
      </c>
    </row>
    <row r="71" spans="1:16" ht="15" customHeight="1">
      <c r="A71" s="176"/>
      <c r="B71" s="295"/>
      <c r="C71" s="203"/>
      <c r="D71" s="83" t="s">
        <v>167</v>
      </c>
      <c r="E71" s="83" t="s">
        <v>167</v>
      </c>
      <c r="F71" s="14"/>
      <c r="G71" s="14"/>
      <c r="H71" s="14"/>
      <c r="I71" s="83" t="s">
        <v>167</v>
      </c>
      <c r="J71" s="83" t="s">
        <v>167</v>
      </c>
      <c r="K71" s="83" t="e">
        <f>IF((I71*J71)&gt;0,I71*J71,gerarerro)</f>
        <v>#VALUE!</v>
      </c>
      <c r="L71" s="82" t="e">
        <f t="shared" si="1"/>
        <v>#VALUE!</v>
      </c>
      <c r="M71" s="14"/>
      <c r="N71" s="83" t="s">
        <v>167</v>
      </c>
      <c r="O71" s="83"/>
      <c r="P71" s="83" t="s">
        <v>167</v>
      </c>
    </row>
    <row r="72" spans="1:16">
      <c r="A72" s="176"/>
      <c r="B72" s="295"/>
      <c r="C72" s="207" t="s">
        <v>131</v>
      </c>
      <c r="D72" s="83" t="s">
        <v>167</v>
      </c>
      <c r="E72" s="83" t="s">
        <v>167</v>
      </c>
      <c r="F72" s="14"/>
      <c r="G72" s="14"/>
      <c r="H72" s="14"/>
      <c r="I72" s="83" t="s">
        <v>167</v>
      </c>
      <c r="J72" s="83" t="s">
        <v>167</v>
      </c>
      <c r="K72" s="83" t="e">
        <f>IF((I72*J72)&gt;0,I72*J72,gerarerro)</f>
        <v>#VALUE!</v>
      </c>
      <c r="L72" s="82" t="e">
        <f t="shared" si="1"/>
        <v>#VALUE!</v>
      </c>
      <c r="M72" s="14"/>
      <c r="N72" s="83" t="s">
        <v>167</v>
      </c>
      <c r="O72" s="83"/>
      <c r="P72" s="83" t="s">
        <v>167</v>
      </c>
    </row>
    <row r="73" spans="1:16" ht="15" customHeight="1">
      <c r="A73" s="176"/>
      <c r="B73" s="295"/>
      <c r="C73" s="208"/>
      <c r="D73" s="83" t="s">
        <v>167</v>
      </c>
      <c r="E73" s="83" t="s">
        <v>167</v>
      </c>
      <c r="F73" s="14"/>
      <c r="G73" s="14"/>
      <c r="H73" s="14"/>
      <c r="I73" s="83" t="s">
        <v>167</v>
      </c>
      <c r="J73" s="83" t="s">
        <v>167</v>
      </c>
      <c r="K73" s="83" t="e">
        <f>IF((I73*J73)&gt;0,I73*J73,gerarerro)</f>
        <v>#VALUE!</v>
      </c>
      <c r="L73" s="82" t="e">
        <f t="shared" si="1"/>
        <v>#VALUE!</v>
      </c>
      <c r="M73" s="14"/>
      <c r="N73" s="83" t="s">
        <v>167</v>
      </c>
      <c r="O73" s="83"/>
      <c r="P73" s="83" t="s">
        <v>167</v>
      </c>
    </row>
    <row r="74" spans="1:16" ht="45">
      <c r="A74" s="176"/>
      <c r="B74" s="295"/>
      <c r="C74" s="207" t="s">
        <v>132</v>
      </c>
      <c r="D74" s="83" t="s">
        <v>213</v>
      </c>
      <c r="E74" s="83" t="s">
        <v>214</v>
      </c>
      <c r="F74" s="14" t="s">
        <v>502</v>
      </c>
      <c r="G74" s="14" t="s">
        <v>503</v>
      </c>
      <c r="H74" s="13" t="s">
        <v>504</v>
      </c>
      <c r="I74" s="83">
        <v>1</v>
      </c>
      <c r="J74" s="83">
        <v>3</v>
      </c>
      <c r="K74" s="83">
        <f>IF((I74*J74)&gt;0,I74*J74,gerarerro)</f>
        <v>3</v>
      </c>
      <c r="L74" s="82" t="str">
        <f t="shared" si="1"/>
        <v>ERRO</v>
      </c>
      <c r="M74" s="13" t="s">
        <v>505</v>
      </c>
      <c r="N74" s="83" t="s">
        <v>218</v>
      </c>
      <c r="O74" s="83" t="s">
        <v>472</v>
      </c>
      <c r="P74" s="83" t="s">
        <v>219</v>
      </c>
    </row>
    <row r="75" spans="1:16" ht="15.75" customHeight="1">
      <c r="A75" s="176"/>
      <c r="B75" s="294"/>
      <c r="C75" s="208"/>
      <c r="D75" s="83" t="s">
        <v>167</v>
      </c>
      <c r="E75" s="83" t="s">
        <v>167</v>
      </c>
      <c r="F75" s="14"/>
      <c r="G75" s="14"/>
      <c r="H75" s="13"/>
      <c r="I75" s="83" t="s">
        <v>167</v>
      </c>
      <c r="J75" s="83" t="s">
        <v>167</v>
      </c>
      <c r="K75" s="83" t="e">
        <f>IF((I75*J75)&gt;0,I75*J75,gerarerro)</f>
        <v>#VALUE!</v>
      </c>
      <c r="L75" s="82" t="e">
        <f t="shared" si="1"/>
        <v>#VALUE!</v>
      </c>
      <c r="M75" s="13"/>
      <c r="N75" s="83" t="s">
        <v>167</v>
      </c>
      <c r="O75" s="83"/>
      <c r="P75" s="83" t="s">
        <v>167</v>
      </c>
    </row>
    <row r="76" spans="1:16" ht="45">
      <c r="A76" s="176"/>
      <c r="B76" s="290" t="s">
        <v>193</v>
      </c>
      <c r="C76" s="204" t="s">
        <v>134</v>
      </c>
      <c r="D76" s="83" t="s">
        <v>213</v>
      </c>
      <c r="E76" s="83" t="s">
        <v>214</v>
      </c>
      <c r="F76" s="126" t="s">
        <v>506</v>
      </c>
      <c r="G76" s="127" t="s">
        <v>507</v>
      </c>
      <c r="H76" s="127" t="s">
        <v>508</v>
      </c>
      <c r="I76" s="83">
        <v>2</v>
      </c>
      <c r="J76" s="83">
        <v>3</v>
      </c>
      <c r="K76" s="83">
        <f>IF((I76*J76)&gt;0,I76*J76,gerarerro)</f>
        <v>6</v>
      </c>
      <c r="L76" s="82" t="str">
        <f t="shared" si="1"/>
        <v>MÉDIO</v>
      </c>
      <c r="M76" s="14" t="s">
        <v>509</v>
      </c>
      <c r="N76" s="83" t="s">
        <v>218</v>
      </c>
      <c r="O76" s="126" t="s">
        <v>510</v>
      </c>
      <c r="P76" s="83" t="s">
        <v>219</v>
      </c>
    </row>
    <row r="77" spans="1:16">
      <c r="A77" s="176"/>
      <c r="B77" s="291"/>
      <c r="C77" s="205"/>
      <c r="D77" s="83" t="s">
        <v>167</v>
      </c>
      <c r="E77" s="83" t="s">
        <v>167</v>
      </c>
      <c r="F77" s="14"/>
      <c r="G77" s="14"/>
      <c r="H77" s="14"/>
      <c r="I77" s="83" t="s">
        <v>167</v>
      </c>
      <c r="J77" s="83" t="s">
        <v>167</v>
      </c>
      <c r="K77" s="83" t="e">
        <f>IF((I77*J77)&gt;0,I77*J77,gerarerro)</f>
        <v>#VALUE!</v>
      </c>
      <c r="L77" s="82" t="e">
        <f t="shared" si="1"/>
        <v>#VALUE!</v>
      </c>
      <c r="M77" s="14"/>
      <c r="N77" s="83" t="s">
        <v>167</v>
      </c>
      <c r="O77" s="83"/>
      <c r="P77" s="83" t="s">
        <v>167</v>
      </c>
    </row>
    <row r="78" spans="1:16">
      <c r="A78" s="176"/>
      <c r="B78" s="291"/>
      <c r="C78" s="202" t="s">
        <v>194</v>
      </c>
      <c r="D78" s="83" t="s">
        <v>167</v>
      </c>
      <c r="E78" s="83" t="s">
        <v>167</v>
      </c>
      <c r="F78" s="14"/>
      <c r="G78" s="13"/>
      <c r="H78" s="13"/>
      <c r="I78" s="83" t="s">
        <v>167</v>
      </c>
      <c r="J78" s="83" t="s">
        <v>167</v>
      </c>
      <c r="K78" s="83" t="e">
        <f>IF((I78*J78)&gt;0,I78*J78,gerarerro)</f>
        <v>#VALUE!</v>
      </c>
      <c r="L78" s="82" t="e">
        <f t="shared" si="1"/>
        <v>#VALUE!</v>
      </c>
      <c r="M78" s="13"/>
      <c r="N78" s="83" t="s">
        <v>167</v>
      </c>
      <c r="O78" s="13"/>
      <c r="P78" s="83" t="s">
        <v>167</v>
      </c>
    </row>
    <row r="79" spans="1:16" ht="15.75">
      <c r="A79" s="176"/>
      <c r="B79" s="109"/>
      <c r="C79" s="203"/>
      <c r="D79" s="83" t="s">
        <v>167</v>
      </c>
      <c r="E79" s="83" t="s">
        <v>167</v>
      </c>
      <c r="F79" s="13"/>
      <c r="G79" s="13"/>
      <c r="H79" s="13"/>
      <c r="I79" s="83" t="s">
        <v>167</v>
      </c>
      <c r="J79" s="83" t="s">
        <v>167</v>
      </c>
      <c r="K79" s="83" t="e">
        <f>IF((I79*J79)&gt;0,I79*J79,gerarerro)</f>
        <v>#VALUE!</v>
      </c>
      <c r="L79" s="82" t="e">
        <f t="shared" si="1"/>
        <v>#VALUE!</v>
      </c>
      <c r="M79" s="13"/>
      <c r="N79" s="83" t="s">
        <v>167</v>
      </c>
      <c r="O79" s="13"/>
      <c r="P79" s="83" t="s">
        <v>167</v>
      </c>
    </row>
    <row r="80" spans="1:16" ht="45">
      <c r="A80" s="176"/>
      <c r="B80" s="293" t="s">
        <v>195</v>
      </c>
      <c r="C80" s="202" t="s">
        <v>196</v>
      </c>
      <c r="D80" s="83" t="s">
        <v>213</v>
      </c>
      <c r="E80" s="83" t="s">
        <v>214</v>
      </c>
      <c r="F80" s="126" t="s">
        <v>511</v>
      </c>
      <c r="G80" s="127" t="s">
        <v>512</v>
      </c>
      <c r="H80" s="127" t="s">
        <v>513</v>
      </c>
      <c r="I80" s="83">
        <v>2</v>
      </c>
      <c r="J80" s="83">
        <v>3</v>
      </c>
      <c r="K80" s="83">
        <f>IF((I80*J80)&gt;0,I80*J80,gerarerro)</f>
        <v>6</v>
      </c>
      <c r="L80" s="82" t="str">
        <f t="shared" si="1"/>
        <v>MÉDIO</v>
      </c>
      <c r="M80" s="126" t="s">
        <v>514</v>
      </c>
      <c r="N80" s="83" t="s">
        <v>218</v>
      </c>
      <c r="O80" s="126" t="s">
        <v>510</v>
      </c>
      <c r="P80" s="83" t="s">
        <v>219</v>
      </c>
    </row>
    <row r="81" spans="1:16" ht="15" customHeight="1">
      <c r="A81" s="176"/>
      <c r="B81" s="295"/>
      <c r="C81" s="210"/>
      <c r="D81" s="83" t="s">
        <v>167</v>
      </c>
      <c r="E81" s="83" t="s">
        <v>167</v>
      </c>
      <c r="F81" s="27"/>
      <c r="G81" s="28"/>
      <c r="H81" s="28"/>
      <c r="I81" s="83" t="s">
        <v>167</v>
      </c>
      <c r="J81" s="83" t="s">
        <v>167</v>
      </c>
      <c r="K81" s="83" t="e">
        <f>IF((I81*J81)&gt;0,I81*J81,gerarerro)</f>
        <v>#VALUE!</v>
      </c>
      <c r="L81" s="82" t="e">
        <f t="shared" si="1"/>
        <v>#VALUE!</v>
      </c>
      <c r="M81" s="37"/>
      <c r="N81" s="83" t="s">
        <v>167</v>
      </c>
      <c r="O81" s="3"/>
      <c r="P81" s="83" t="s">
        <v>167</v>
      </c>
    </row>
    <row r="82" spans="1:16" ht="15" customHeight="1">
      <c r="A82" s="176"/>
      <c r="B82" s="295"/>
      <c r="C82" s="211" t="s">
        <v>197</v>
      </c>
      <c r="D82" s="83" t="s">
        <v>167</v>
      </c>
      <c r="E82" s="83" t="s">
        <v>167</v>
      </c>
      <c r="F82" s="27"/>
      <c r="G82" s="28"/>
      <c r="H82" s="28"/>
      <c r="I82" s="83" t="s">
        <v>167</v>
      </c>
      <c r="J82" s="83" t="s">
        <v>167</v>
      </c>
      <c r="K82" s="83" t="e">
        <f>IF((I82*J82)&gt;0,I82*J82,gerarerro)</f>
        <v>#VALUE!</v>
      </c>
      <c r="L82" s="82" t="e">
        <f t="shared" si="1"/>
        <v>#VALUE!</v>
      </c>
      <c r="M82" s="29"/>
      <c r="N82" s="83" t="s">
        <v>167</v>
      </c>
      <c r="O82" s="30"/>
      <c r="P82" s="83" t="s">
        <v>167</v>
      </c>
    </row>
    <row r="83" spans="1:16" ht="15" customHeight="1">
      <c r="A83" s="176"/>
      <c r="B83" s="295"/>
      <c r="C83" s="210"/>
      <c r="D83" s="83" t="s">
        <v>167</v>
      </c>
      <c r="E83" s="83" t="s">
        <v>167</v>
      </c>
      <c r="F83" s="27"/>
      <c r="G83" s="28"/>
      <c r="H83" s="28"/>
      <c r="I83" s="83" t="s">
        <v>167</v>
      </c>
      <c r="J83" s="83" t="s">
        <v>167</v>
      </c>
      <c r="K83" s="83" t="e">
        <f>IF((I83*J83)&gt;0,I83*J83,gerarerro)</f>
        <v>#VALUE!</v>
      </c>
      <c r="L83" s="82" t="e">
        <f t="shared" si="1"/>
        <v>#VALUE!</v>
      </c>
      <c r="M83" s="29"/>
      <c r="N83" s="83" t="s">
        <v>167</v>
      </c>
      <c r="O83" s="30"/>
      <c r="P83" s="83" t="s">
        <v>167</v>
      </c>
    </row>
    <row r="84" spans="1:16" ht="45">
      <c r="A84" s="176"/>
      <c r="B84" s="295"/>
      <c r="C84" s="211" t="s">
        <v>198</v>
      </c>
      <c r="D84" s="83" t="s">
        <v>213</v>
      </c>
      <c r="E84" s="83" t="s">
        <v>214</v>
      </c>
      <c r="F84" s="126" t="s">
        <v>515</v>
      </c>
      <c r="G84" s="127" t="s">
        <v>516</v>
      </c>
      <c r="H84" s="127" t="s">
        <v>517</v>
      </c>
      <c r="I84" s="83">
        <v>1</v>
      </c>
      <c r="J84" s="83">
        <v>4</v>
      </c>
      <c r="K84" s="83">
        <f>IF((I84*J84)&gt;0,I84*J84,gerarerro)</f>
        <v>4</v>
      </c>
      <c r="L84" s="82" t="str">
        <f t="shared" si="1"/>
        <v>MÉDIO</v>
      </c>
      <c r="M84" s="29" t="s">
        <v>518</v>
      </c>
      <c r="N84" s="83" t="s">
        <v>218</v>
      </c>
      <c r="O84" s="129" t="s">
        <v>519</v>
      </c>
      <c r="P84" s="83" t="s">
        <v>219</v>
      </c>
    </row>
    <row r="85" spans="1:16">
      <c r="A85" s="176"/>
      <c r="B85" s="295"/>
      <c r="C85" s="210"/>
      <c r="D85" s="83" t="s">
        <v>167</v>
      </c>
      <c r="E85" s="83" t="s">
        <v>167</v>
      </c>
      <c r="F85" s="27"/>
      <c r="G85" s="27"/>
      <c r="H85" s="31"/>
      <c r="I85" s="83" t="s">
        <v>167</v>
      </c>
      <c r="J85" s="83" t="s">
        <v>167</v>
      </c>
      <c r="K85" s="83" t="e">
        <f>IF((I85*J85)&gt;0,I85*J85,gerarerro)</f>
        <v>#VALUE!</v>
      </c>
      <c r="L85" s="82" t="e">
        <f t="shared" si="1"/>
        <v>#VALUE!</v>
      </c>
      <c r="M85" s="29"/>
      <c r="N85" s="83" t="s">
        <v>167</v>
      </c>
      <c r="O85" s="30"/>
      <c r="P85" s="83" t="s">
        <v>167</v>
      </c>
    </row>
    <row r="86" spans="1:16" ht="45">
      <c r="A86" s="176"/>
      <c r="B86" s="295"/>
      <c r="C86" s="211" t="s">
        <v>199</v>
      </c>
      <c r="D86" s="83" t="s">
        <v>213</v>
      </c>
      <c r="E86" s="83" t="s">
        <v>214</v>
      </c>
      <c r="F86" s="14" t="s">
        <v>520</v>
      </c>
      <c r="G86" s="14" t="s">
        <v>503</v>
      </c>
      <c r="H86" s="13" t="s">
        <v>521</v>
      </c>
      <c r="I86" s="83">
        <v>2</v>
      </c>
      <c r="J86" s="83">
        <v>4</v>
      </c>
      <c r="K86" s="83">
        <f>IF((I86*J86)&gt;0,I86*J86,gerarerro)</f>
        <v>8</v>
      </c>
      <c r="L86" s="82" t="str">
        <f t="shared" ref="L86" si="2">IF(K86&gt;21,"EXTREMO",IF(K86&gt;15,"MUITO ALTO",IF(K86&gt;8,"ALTO",IF(K86&gt;3,"MÉDIO",IF(K86&lt;2,"BAIXO","ERRO")))))</f>
        <v>MÉDIO</v>
      </c>
      <c r="M86" s="13" t="s">
        <v>505</v>
      </c>
      <c r="N86" s="83" t="s">
        <v>218</v>
      </c>
      <c r="O86" s="83" t="s">
        <v>472</v>
      </c>
      <c r="P86" s="83" t="s">
        <v>219</v>
      </c>
    </row>
    <row r="87" spans="1:16" ht="15.75" customHeight="1">
      <c r="A87" s="176"/>
      <c r="B87" s="294"/>
      <c r="C87" s="212"/>
      <c r="D87" s="83" t="s">
        <v>167</v>
      </c>
      <c r="E87" s="83" t="s">
        <v>167</v>
      </c>
      <c r="F87" s="27"/>
      <c r="G87" s="27"/>
      <c r="H87" s="31"/>
      <c r="I87" s="83" t="s">
        <v>167</v>
      </c>
      <c r="J87" s="83" t="s">
        <v>167</v>
      </c>
      <c r="K87" s="83" t="e">
        <f>IF((I87*J87)&gt;0,I87*J87,gerarerro)</f>
        <v>#VALUE!</v>
      </c>
      <c r="L87" s="82" t="e">
        <f t="shared" si="1"/>
        <v>#VALUE!</v>
      </c>
      <c r="M87" s="29"/>
      <c r="N87" s="83" t="s">
        <v>167</v>
      </c>
      <c r="O87" s="30"/>
      <c r="P87" s="83" t="s">
        <v>167</v>
      </c>
    </row>
    <row r="88" spans="1:16">
      <c r="A88" s="176"/>
      <c r="B88" s="289" t="s">
        <v>200</v>
      </c>
      <c r="C88" s="209" t="s">
        <v>141</v>
      </c>
      <c r="D88" s="83" t="s">
        <v>167</v>
      </c>
      <c r="E88" s="83" t="s">
        <v>167</v>
      </c>
      <c r="F88" s="27"/>
      <c r="G88" s="27"/>
      <c r="H88" s="31"/>
      <c r="I88" s="83" t="s">
        <v>167</v>
      </c>
      <c r="J88" s="83" t="s">
        <v>167</v>
      </c>
      <c r="K88" s="83" t="e">
        <f>IF((I88*J88)&gt;0,I88*J88,gerarerro)</f>
        <v>#VALUE!</v>
      </c>
      <c r="L88" s="82" t="e">
        <f t="shared" si="1"/>
        <v>#VALUE!</v>
      </c>
      <c r="M88" s="29"/>
      <c r="N88" s="83" t="s">
        <v>167</v>
      </c>
      <c r="O88" s="30"/>
      <c r="P88" s="83" t="s">
        <v>167</v>
      </c>
    </row>
    <row r="89" spans="1:16">
      <c r="A89" s="176"/>
      <c r="B89" s="289"/>
      <c r="C89" s="209"/>
      <c r="D89" s="83" t="s">
        <v>167</v>
      </c>
      <c r="E89" s="83" t="s">
        <v>167</v>
      </c>
      <c r="F89" s="27"/>
      <c r="G89" s="27"/>
      <c r="H89" s="31"/>
      <c r="I89" s="83" t="s">
        <v>167</v>
      </c>
      <c r="J89" s="83" t="s">
        <v>167</v>
      </c>
      <c r="K89" s="83" t="e">
        <f>IF((I89*J89)&gt;0,I89*J89,gerarerro)</f>
        <v>#VALUE!</v>
      </c>
      <c r="L89" s="82" t="e">
        <f t="shared" si="1"/>
        <v>#VALUE!</v>
      </c>
      <c r="M89" s="29"/>
      <c r="N89" s="83" t="s">
        <v>167</v>
      </c>
      <c r="O89" s="30"/>
      <c r="P89" s="83" t="s">
        <v>167</v>
      </c>
    </row>
    <row r="90" spans="1:16" ht="60">
      <c r="A90" s="176"/>
      <c r="B90" s="289"/>
      <c r="C90" s="202" t="s">
        <v>142</v>
      </c>
      <c r="D90" s="83" t="s">
        <v>213</v>
      </c>
      <c r="E90" s="83" t="s">
        <v>214</v>
      </c>
      <c r="F90" s="127" t="s">
        <v>522</v>
      </c>
      <c r="G90" s="127" t="s">
        <v>523</v>
      </c>
      <c r="H90" s="127" t="s">
        <v>524</v>
      </c>
      <c r="I90" s="83">
        <v>2</v>
      </c>
      <c r="J90" s="83">
        <v>3</v>
      </c>
      <c r="K90" s="83">
        <f>IF((I90*J90)&gt;0,I90*J90,gerarerro)</f>
        <v>6</v>
      </c>
      <c r="L90" s="82" t="str">
        <f t="shared" si="1"/>
        <v>MÉDIO</v>
      </c>
      <c r="M90" s="126" t="s">
        <v>525</v>
      </c>
      <c r="N90" s="83" t="s">
        <v>218</v>
      </c>
      <c r="O90" s="126" t="s">
        <v>526</v>
      </c>
      <c r="P90" s="83" t="s">
        <v>219</v>
      </c>
    </row>
    <row r="91" spans="1:16">
      <c r="A91" s="176"/>
      <c r="B91" s="296"/>
      <c r="C91" s="203"/>
      <c r="D91" s="83" t="s">
        <v>167</v>
      </c>
      <c r="E91" s="83" t="s">
        <v>167</v>
      </c>
      <c r="F91" s="38"/>
      <c r="G91" s="13"/>
      <c r="H91" s="13"/>
      <c r="I91" s="83" t="s">
        <v>167</v>
      </c>
      <c r="J91" s="83" t="s">
        <v>167</v>
      </c>
      <c r="K91" s="83" t="e">
        <f>IF((I91*J91)&gt;0,I91*J91,gerarerro)</f>
        <v>#VALUE!</v>
      </c>
      <c r="L91" s="82" t="e">
        <f t="shared" si="1"/>
        <v>#VALUE!</v>
      </c>
      <c r="M91" s="13"/>
      <c r="N91" s="83" t="s">
        <v>167</v>
      </c>
      <c r="O91" s="13"/>
      <c r="P91" s="83" t="s">
        <v>167</v>
      </c>
    </row>
  </sheetData>
  <mergeCells count="63">
    <mergeCell ref="C74:C75"/>
    <mergeCell ref="B88:B91"/>
    <mergeCell ref="C88:C89"/>
    <mergeCell ref="C90:C91"/>
    <mergeCell ref="B76:B78"/>
    <mergeCell ref="C76:C77"/>
    <mergeCell ref="C78:C79"/>
    <mergeCell ref="B80:B87"/>
    <mergeCell ref="C80:C81"/>
    <mergeCell ref="C82:C83"/>
    <mergeCell ref="C84:C85"/>
    <mergeCell ref="C86:C87"/>
    <mergeCell ref="A52:A91"/>
    <mergeCell ref="B52:B63"/>
    <mergeCell ref="C52:C53"/>
    <mergeCell ref="C54:C55"/>
    <mergeCell ref="C56:C57"/>
    <mergeCell ref="C58:C59"/>
    <mergeCell ref="C60:C61"/>
    <mergeCell ref="C62:C63"/>
    <mergeCell ref="B64:B67"/>
    <mergeCell ref="C64:C65"/>
    <mergeCell ref="C66:C67"/>
    <mergeCell ref="B68:B69"/>
    <mergeCell ref="C68:C69"/>
    <mergeCell ref="B70:B75"/>
    <mergeCell ref="C70:C71"/>
    <mergeCell ref="C72:C73"/>
    <mergeCell ref="C40:C41"/>
    <mergeCell ref="B42:B51"/>
    <mergeCell ref="C42:C43"/>
    <mergeCell ref="C44:C45"/>
    <mergeCell ref="C46:C47"/>
    <mergeCell ref="C48:C49"/>
    <mergeCell ref="C50:C51"/>
    <mergeCell ref="C24:C25"/>
    <mergeCell ref="A26:A51"/>
    <mergeCell ref="B26:B41"/>
    <mergeCell ref="C26:C27"/>
    <mergeCell ref="C28:C29"/>
    <mergeCell ref="C30:C31"/>
    <mergeCell ref="C32:C33"/>
    <mergeCell ref="C34:C35"/>
    <mergeCell ref="C36:C37"/>
    <mergeCell ref="C38:C39"/>
    <mergeCell ref="A10:A25"/>
    <mergeCell ref="B10:B13"/>
    <mergeCell ref="C10:C11"/>
    <mergeCell ref="C12:C13"/>
    <mergeCell ref="B14:B25"/>
    <mergeCell ref="C14:C15"/>
    <mergeCell ref="C16:C17"/>
    <mergeCell ref="C18:C19"/>
    <mergeCell ref="C20:C21"/>
    <mergeCell ref="C22:C23"/>
    <mergeCell ref="A2:C2"/>
    <mergeCell ref="D2:H2"/>
    <mergeCell ref="I2:L2"/>
    <mergeCell ref="A4:A8"/>
    <mergeCell ref="B4:B8"/>
    <mergeCell ref="C4:C5"/>
    <mergeCell ref="C6:C7"/>
    <mergeCell ref="C8:C9"/>
  </mergeCells>
  <conditionalFormatting sqref="L4:L85 L87:L91">
    <cfRule type="containsText" dxfId="9" priority="10" operator="containsText" text="EXTREMO">
      <formula>NOT(ISERROR(SEARCH("EXTREMO",L4)))</formula>
    </cfRule>
  </conditionalFormatting>
  <conditionalFormatting sqref="L4:L85 L87:L91">
    <cfRule type="cellIs" dxfId="8" priority="9" operator="equal">
      <formula>"ALTO"</formula>
    </cfRule>
  </conditionalFormatting>
  <conditionalFormatting sqref="L4:L85 L87:L91">
    <cfRule type="cellIs" dxfId="7" priority="8" operator="equal">
      <formula>"MÉDIO"</formula>
    </cfRule>
  </conditionalFormatting>
  <conditionalFormatting sqref="L4:L85 L87:L91">
    <cfRule type="containsText" dxfId="6" priority="7" operator="containsText" text="BAIXO">
      <formula>NOT(ISERROR(SEARCH("BAIXO",L4)))</formula>
    </cfRule>
  </conditionalFormatting>
  <conditionalFormatting sqref="L4:L85 L87:L91">
    <cfRule type="cellIs" dxfId="5" priority="11" operator="equal">
      <formula>"MUITO ALTO"</formula>
    </cfRule>
  </conditionalFormatting>
  <conditionalFormatting sqref="L4:L85 L87:L91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L86">
    <cfRule type="containsText" dxfId="4" priority="4" operator="containsText" text="EXTREMO">
      <formula>NOT(ISERROR(SEARCH("EXTREMO",L86)))</formula>
    </cfRule>
  </conditionalFormatting>
  <conditionalFormatting sqref="L86">
    <cfRule type="cellIs" dxfId="3" priority="3" operator="equal">
      <formula>"ALTO"</formula>
    </cfRule>
  </conditionalFormatting>
  <conditionalFormatting sqref="L86">
    <cfRule type="cellIs" dxfId="2" priority="2" operator="equal">
      <formula>"MÉDIO"</formula>
    </cfRule>
  </conditionalFormatting>
  <conditionalFormatting sqref="L86">
    <cfRule type="containsText" dxfId="1" priority="1" operator="containsText" text="BAIXO">
      <formula>NOT(ISERROR(SEARCH("BAIXO",L86)))</formula>
    </cfRule>
  </conditionalFormatting>
  <conditionalFormatting sqref="L86">
    <cfRule type="cellIs" dxfId="0" priority="5" operator="equal">
      <formula>"MUITO ALTO"</formula>
    </cfRule>
  </conditionalFormatting>
  <conditionalFormatting sqref="L86">
    <cfRule type="iconSet" priority="6">
      <iconSet iconSet="3Symbols">
        <cfvo type="percent" val="0"/>
        <cfvo type="percent" val="33"/>
        <cfvo type="percent" val="67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500-000000000000}">
          <x14:formula1>
            <xm:f>Listas!$D$2:$D$4</xm:f>
          </x14:formula1>
          <xm:sqref>E4:E94</xm:sqref>
        </x14:dataValidation>
        <x14:dataValidation type="list" allowBlank="1" showInputMessage="1" showErrorMessage="1" xr:uid="{00000000-0002-0000-0500-000001000000}">
          <x14:formula1>
            <xm:f>Listas!$A$2:$A$11</xm:f>
          </x14:formula1>
          <xm:sqref>D4:D91</xm:sqref>
        </x14:dataValidation>
        <x14:dataValidation type="list" allowBlank="1" showInputMessage="1" showErrorMessage="1" xr:uid="{00000000-0002-0000-0500-000002000000}">
          <x14:formula1>
            <xm:f>Listas!$C$2:$C$7</xm:f>
          </x14:formula1>
          <xm:sqref>J4:J91</xm:sqref>
        </x14:dataValidation>
        <x14:dataValidation type="list" allowBlank="1" showInputMessage="1" showErrorMessage="1" xr:uid="{00000000-0002-0000-0500-000003000000}">
          <x14:formula1>
            <xm:f>Listas!$B$2:$B$7</xm:f>
          </x14:formula1>
          <xm:sqref>I4:I91</xm:sqref>
        </x14:dataValidation>
        <x14:dataValidation type="list" allowBlank="1" showInputMessage="1" showErrorMessage="1" xr:uid="{00000000-0002-0000-0500-000004000000}">
          <x14:formula1>
            <xm:f>Listas!$F$2:$F$6</xm:f>
          </x14:formula1>
          <xm:sqref>P4:P91</xm:sqref>
        </x14:dataValidation>
        <x14:dataValidation type="list" allowBlank="1" showInputMessage="1" showErrorMessage="1" xr:uid="{00000000-0002-0000-0500-000005000000}">
          <x14:formula1>
            <xm:f>Listas!$E$2:$E$6</xm:f>
          </x14:formula1>
          <xm:sqref>N4:N91</xm:sqref>
        </x14:dataValidation>
        <x14:dataValidation type="list" allowBlank="1" showInputMessage="1" showErrorMessage="1" xr:uid="{00000000-0002-0000-0500-000006000000}">
          <x14:formula1>
            <xm:f>Listas!$A$2:$A$8</xm:f>
          </x14:formula1>
          <xm:sqref>D92:D112</xm:sqref>
        </x14:dataValidation>
        <x14:dataValidation type="list" allowBlank="1" showInputMessage="1" showErrorMessage="1" xr:uid="{00000000-0002-0000-0500-000007000000}">
          <x14:formula1>
            <xm:f>'about:[blank]LISTAS'!#REF!</xm:f>
          </x14:formula1>
          <xm:sqref>J1 J3 D1:D3 E1 E3 I1:I3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MATRIZ DE RISCOS</vt:lpstr>
      <vt:lpstr>Listas</vt:lpstr>
      <vt:lpstr>CAMPUS PROPRIÁ</vt:lpstr>
      <vt:lpstr>M. DE RISCOS - PROPRIÁ</vt:lpstr>
    </vt:vector>
  </TitlesOfParts>
  <Manager/>
  <Company>coimr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Coordenadoria de Planejamento</dc:creator>
  <cp:keywords/>
  <dc:description/>
  <cp:lastModifiedBy>DELL</cp:lastModifiedBy>
  <cp:revision/>
  <dcterms:created xsi:type="dcterms:W3CDTF">2018-12-10T11:43:47Z</dcterms:created>
  <dcterms:modified xsi:type="dcterms:W3CDTF">2021-12-07T17:50:37Z</dcterms:modified>
  <cp:category/>
  <cp:contentStatus/>
</cp:coreProperties>
</file>